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4" firstSheet="3" activeTab="5"/>
  </bookViews>
  <sheets>
    <sheet name="Выезд" sheetId="1" r:id="rId1"/>
    <sheet name="Команды" sheetId="2" r:id="rId2"/>
    <sheet name="Юноши копия" sheetId="3" r:id="rId3"/>
    <sheet name="Свод" sheetId="4" r:id="rId4"/>
    <sheet name="23.03.12 юн" sheetId="5" r:id="rId5"/>
    <sheet name="23.03.12 дев" sheetId="6" r:id="rId6"/>
  </sheets>
  <definedNames>
    <definedName name="_xlnm.Print_Area" localSheetId="5">'23.03.12 дев'!$A$1:$L$65</definedName>
    <definedName name="_xlnm.Print_Area" localSheetId="4">'23.03.12 юн'!$A$1:$L$68</definedName>
  </definedNames>
  <calcPr fullCalcOnLoad="1"/>
</workbook>
</file>

<file path=xl/sharedStrings.xml><?xml version="1.0" encoding="utf-8"?>
<sst xmlns="http://schemas.openxmlformats.org/spreadsheetml/2006/main" count="968" uniqueCount="281">
  <si>
    <t>Фамилия, имя</t>
  </si>
  <si>
    <t>I</t>
  </si>
  <si>
    <t>1 юн.</t>
  </si>
  <si>
    <t>II</t>
  </si>
  <si>
    <t>III</t>
  </si>
  <si>
    <t>Никитина Екатерина</t>
  </si>
  <si>
    <t>Чехович Илья</t>
  </si>
  <si>
    <t>Британ Евгений</t>
  </si>
  <si>
    <t>Малоземова Мария</t>
  </si>
  <si>
    <t>Щеглова Варвара</t>
  </si>
  <si>
    <t>Гусева Екатерина</t>
  </si>
  <si>
    <t>Силин Даниил</t>
  </si>
  <si>
    <t>Масленников Иван</t>
  </si>
  <si>
    <t>Чернобыльский Никита</t>
  </si>
  <si>
    <t>Тевотия Кристиан</t>
  </si>
  <si>
    <t>Толкачева Анна</t>
  </si>
  <si>
    <t>Зайцева Полина</t>
  </si>
  <si>
    <t>Пожилис Александра</t>
  </si>
  <si>
    <t>Кузнецов Артем</t>
  </si>
  <si>
    <t>Год рожд.</t>
  </si>
  <si>
    <t>СПИСОК УЧАСТНИКОВ</t>
  </si>
  <si>
    <t>ВСЕРОССИЙСКИХ СОРЕВНОВАНИЙ ПО ГОРНОЛЫЖНОМУ СПОРТУ</t>
  </si>
  <si>
    <t>"КУБОК ГУБЕРНАТОРА ЛЕНИНГРАДСКОЙ ОБЛАСТИ"</t>
  </si>
  <si>
    <t>Звание</t>
  </si>
  <si>
    <t>Город</t>
  </si>
  <si>
    <t>СФ</t>
  </si>
  <si>
    <t>Славин Георгий</t>
  </si>
  <si>
    <t>г.Дмитров</t>
  </si>
  <si>
    <t>МО</t>
  </si>
  <si>
    <t>Титоренко Даниил</t>
  </si>
  <si>
    <t>г.Звенигород</t>
  </si>
  <si>
    <t>Неповинных Валерия</t>
  </si>
  <si>
    <t>Бехер Елизавета</t>
  </si>
  <si>
    <t>Щербаков Михаил</t>
  </si>
  <si>
    <t>Вершинин Павел</t>
  </si>
  <si>
    <t>Грачиков Глеб</t>
  </si>
  <si>
    <t>Назаренков Сергей</t>
  </si>
  <si>
    <t>Хандин Максим</t>
  </si>
  <si>
    <t>г.Москва</t>
  </si>
  <si>
    <t>МСК</t>
  </si>
  <si>
    <t>Караваев Валерий</t>
  </si>
  <si>
    <t>Хитров Максим</t>
  </si>
  <si>
    <t>Мартынов Иван</t>
  </si>
  <si>
    <t>Трофимов Даниил</t>
  </si>
  <si>
    <t>Бураков Александр</t>
  </si>
  <si>
    <t>Косяк Даниил</t>
  </si>
  <si>
    <t>Денисенко Матвей</t>
  </si>
  <si>
    <t>Кушманова Александра</t>
  </si>
  <si>
    <t>Бабанина Мария</t>
  </si>
  <si>
    <t>Антифеева Маргарита</t>
  </si>
  <si>
    <t>Каленкин Александр</t>
  </si>
  <si>
    <t>КМС</t>
  </si>
  <si>
    <t>г.Барнаул</t>
  </si>
  <si>
    <t>АЛТ</t>
  </si>
  <si>
    <t>Хавронов Михаил</t>
  </si>
  <si>
    <t>Голенчук Евгений</t>
  </si>
  <si>
    <t>г.Белокуриха</t>
  </si>
  <si>
    <t>Крившенко Павел</t>
  </si>
  <si>
    <t>Назаренко Даниил</t>
  </si>
  <si>
    <t>Жудин Олег</t>
  </si>
  <si>
    <t>Ковальчук Александра</t>
  </si>
  <si>
    <t>Заподойникова Ольга</t>
  </si>
  <si>
    <t>Чернова Алания</t>
  </si>
  <si>
    <t>Белов Дмитрий</t>
  </si>
  <si>
    <t>Понамарев Андрей</t>
  </si>
  <si>
    <t>г.Брянск</t>
  </si>
  <si>
    <t>Г-Алтайск</t>
  </si>
  <si>
    <t>РАЛ</t>
  </si>
  <si>
    <t>БРН</t>
  </si>
  <si>
    <t>Дыба Андрей</t>
  </si>
  <si>
    <t>Шульман Лия</t>
  </si>
  <si>
    <t>Воробьев Денис</t>
  </si>
  <si>
    <t>АРХ</t>
  </si>
  <si>
    <t>Болдина Александра</t>
  </si>
  <si>
    <t>г.Петрозаводск</t>
  </si>
  <si>
    <t>КРЛ</t>
  </si>
  <si>
    <t>Тоичкина Мирослава</t>
  </si>
  <si>
    <t>Мурашкевич Елизавета</t>
  </si>
  <si>
    <t>Антипов Артем</t>
  </si>
  <si>
    <t>Ковалев Артем</t>
  </si>
  <si>
    <t>п.Токсово</t>
  </si>
  <si>
    <t>ЛЕН</t>
  </si>
  <si>
    <t>Чехович Никита</t>
  </si>
  <si>
    <t>Андрианов Иван</t>
  </si>
  <si>
    <t>Бильмак Георгий</t>
  </si>
  <si>
    <t>п.Коробицино</t>
  </si>
  <si>
    <t>Колготина Анастасия</t>
  </si>
  <si>
    <t>Харцызова Алена</t>
  </si>
  <si>
    <t>Сузанская Мария</t>
  </si>
  <si>
    <t>п.Рощино</t>
  </si>
  <si>
    <t>Скирда Григорий</t>
  </si>
  <si>
    <t>Лим Сон Тэ Сергей</t>
  </si>
  <si>
    <t>Кольцов Василий</t>
  </si>
  <si>
    <t>Заименко Сергей</t>
  </si>
  <si>
    <t>Хомяков Эдуард</t>
  </si>
  <si>
    <t>Автономов Георгий</t>
  </si>
  <si>
    <t>Саратов. Обл</t>
  </si>
  <si>
    <t>Данилова Александра</t>
  </si>
  <si>
    <t>Пермский кр</t>
  </si>
  <si>
    <t>Муфтахетдинов Арсен</t>
  </si>
  <si>
    <t>Уфа</t>
  </si>
  <si>
    <t>Ододюк Кирилл</t>
  </si>
  <si>
    <t>Тарасов Дмитрий</t>
  </si>
  <si>
    <t>Ржевский Ярослав</t>
  </si>
  <si>
    <t>Козин Кирилл</t>
  </si>
  <si>
    <t>г. Уфа</t>
  </si>
  <si>
    <t>Барданов Савва</t>
  </si>
  <si>
    <t>Мануйлов Филипп</t>
  </si>
  <si>
    <t>Мартынов Артем</t>
  </si>
  <si>
    <t>1 юн</t>
  </si>
  <si>
    <t>3 юн</t>
  </si>
  <si>
    <t>Горностаева Анастасия</t>
  </si>
  <si>
    <t>2 юн</t>
  </si>
  <si>
    <t>СПБ</t>
  </si>
  <si>
    <t>Санкт-Петербург</t>
  </si>
  <si>
    <t>Назаров Антон</t>
  </si>
  <si>
    <t>Шильников Филипп</t>
  </si>
  <si>
    <t>Старостин Александр</t>
  </si>
  <si>
    <t>Колесников Александр</t>
  </si>
  <si>
    <t>Федорков Евгений</t>
  </si>
  <si>
    <t>Бокулев Владимир</t>
  </si>
  <si>
    <t>Бодюльков Иван</t>
  </si>
  <si>
    <t>Логачев Илья</t>
  </si>
  <si>
    <t>Соловьев Павел</t>
  </si>
  <si>
    <t>Глазунова Анна</t>
  </si>
  <si>
    <t>Михайлова Алиса</t>
  </si>
  <si>
    <t>Писарева Екатерина</t>
  </si>
  <si>
    <t>Кудрявцева Екатерина</t>
  </si>
  <si>
    <t>Мизинцева Анна</t>
  </si>
  <si>
    <t>Окатьева Анастасия</t>
  </si>
  <si>
    <t>Харыбин Александр</t>
  </si>
  <si>
    <t>Плюснин Дмитрий</t>
  </si>
  <si>
    <t>Просеков Данила</t>
  </si>
  <si>
    <t>Леонов Юрий</t>
  </si>
  <si>
    <t>Шуняев Игорь</t>
  </si>
  <si>
    <t>Сергеев Дмитрий</t>
  </si>
  <si>
    <t>Глускин Глеб</t>
  </si>
  <si>
    <t>Конкин Глеб</t>
  </si>
  <si>
    <t>Шульняев Сергей</t>
  </si>
  <si>
    <t>Группа</t>
  </si>
  <si>
    <t>г. Архангельск</t>
  </si>
  <si>
    <t>Пантелеев Аркадий</t>
  </si>
  <si>
    <t>БШК</t>
  </si>
  <si>
    <t>СРТ</t>
  </si>
  <si>
    <t>Лариков Владимир</t>
  </si>
  <si>
    <t>Фирсов Андрей</t>
  </si>
  <si>
    <t>п. Коробицыно</t>
  </si>
  <si>
    <t>ЛЕН2</t>
  </si>
  <si>
    <t>Григорьев Андрей</t>
  </si>
  <si>
    <t>Курбатов Дмитрий</t>
  </si>
  <si>
    <t>Пошибайлов Алексей</t>
  </si>
  <si>
    <t>№ п/п</t>
  </si>
  <si>
    <t>Команда</t>
  </si>
  <si>
    <t>Всего</t>
  </si>
  <si>
    <t>1997-1998</t>
  </si>
  <si>
    <t>1999-2000</t>
  </si>
  <si>
    <t>Брянск</t>
  </si>
  <si>
    <t>Республика Алтай</t>
  </si>
  <si>
    <t>Московская обл</t>
  </si>
  <si>
    <t>г. Москва</t>
  </si>
  <si>
    <t>г. Санкт-Петербург</t>
  </si>
  <si>
    <t>Пермский край</t>
  </si>
  <si>
    <t>Кемеровская обл</t>
  </si>
  <si>
    <t>г. Саратов</t>
  </si>
  <si>
    <t>Алтайский край</t>
  </si>
  <si>
    <t>Ленинградская обл</t>
  </si>
  <si>
    <t>Ленинградская обл. 2</t>
  </si>
  <si>
    <t>Кубок Губернатора Ленинградской области 2012 г.</t>
  </si>
  <si>
    <t>юноши</t>
  </si>
  <si>
    <t>девушки</t>
  </si>
  <si>
    <t>ИТОГО</t>
  </si>
  <si>
    <t>г. Петрозаводск</t>
  </si>
  <si>
    <t>Старт. Номер</t>
  </si>
  <si>
    <t>ГК "СНЕЖНЫЙ" п. Коробицыно Ленинградская обл.</t>
  </si>
  <si>
    <t>20-24 марта 2012 г.</t>
  </si>
  <si>
    <t>Время</t>
  </si>
  <si>
    <t>Трансфер</t>
  </si>
  <si>
    <t>Отъезд дата</t>
  </si>
  <si>
    <t>Заезд 1</t>
  </si>
  <si>
    <t>Заезд 2</t>
  </si>
  <si>
    <t>Результат</t>
  </si>
  <si>
    <t>Фамилия и имя</t>
  </si>
  <si>
    <t>Г.Р.</t>
  </si>
  <si>
    <t>Bib.</t>
  </si>
  <si>
    <t>Всероссийские соревнования</t>
  </si>
  <si>
    <t>"Приз губернатора Ленинградской области"</t>
  </si>
  <si>
    <t>СЛАЛОМ</t>
  </si>
  <si>
    <t>Судьи соревнований</t>
  </si>
  <si>
    <t>Тех. Делегат</t>
  </si>
  <si>
    <t>Судья</t>
  </si>
  <si>
    <t>Рефери</t>
  </si>
  <si>
    <t>Начальник трассы</t>
  </si>
  <si>
    <t>Технические данные</t>
  </si>
  <si>
    <t>Трасса</t>
  </si>
  <si>
    <t>Старт</t>
  </si>
  <si>
    <t>Финиш</t>
  </si>
  <si>
    <t>Перепад</t>
  </si>
  <si>
    <t>Длина</t>
  </si>
  <si>
    <t>2-ой заезд</t>
  </si>
  <si>
    <t>1-ый заезд</t>
  </si>
  <si>
    <t>Постановщик трасс</t>
  </si>
  <si>
    <t>Открывающий</t>
  </si>
  <si>
    <t>Ворота</t>
  </si>
  <si>
    <t>Стартовое время</t>
  </si>
  <si>
    <t>Погода</t>
  </si>
  <si>
    <t>Снег</t>
  </si>
  <si>
    <t>нет</t>
  </si>
  <si>
    <t xml:space="preserve">Температура: </t>
  </si>
  <si>
    <t>"Снежный", трасса 2</t>
  </si>
  <si>
    <t>Худяков А.Н. (МСК)</t>
  </si>
  <si>
    <t>Новожилов А.А. (ЛЕН)</t>
  </si>
  <si>
    <t>Зуев О.И. (ЛЕН)</t>
  </si>
  <si>
    <t>Не классифицированы</t>
  </si>
  <si>
    <t>Сводная таблица командных результатов</t>
  </si>
  <si>
    <t>SL (M)</t>
  </si>
  <si>
    <t>пасмурно</t>
  </si>
  <si>
    <t>Дисквалифицированы - Заезд 1 (1)</t>
  </si>
  <si>
    <t>Место</t>
  </si>
  <si>
    <t>Очки</t>
  </si>
  <si>
    <t>Не стартовали - Заезд 1 (2)</t>
  </si>
  <si>
    <t>Гетманов В.Ю. (ЛЕН)</t>
  </si>
  <si>
    <t>3 - Алтайский край</t>
  </si>
  <si>
    <t>ГК "Снежный" Ленинградская область</t>
  </si>
  <si>
    <t>Девушки 1999-2000 г.р.</t>
  </si>
  <si>
    <t>Юноши 1999-2000 г.р.</t>
  </si>
  <si>
    <t>Официальные результаты 23 марта 2012 года</t>
  </si>
  <si>
    <t>Официальные результаты 23 марта 2012 года.</t>
  </si>
  <si>
    <t xml:space="preserve">А    </t>
  </si>
  <si>
    <t xml:space="preserve">В    </t>
  </si>
  <si>
    <t xml:space="preserve">С    </t>
  </si>
  <si>
    <t xml:space="preserve">А   </t>
  </si>
  <si>
    <t xml:space="preserve">В   </t>
  </si>
  <si>
    <t>Иванов Н.А.</t>
  </si>
  <si>
    <t>Кузьмин М.Н.</t>
  </si>
  <si>
    <t>ПРМ</t>
  </si>
  <si>
    <t>Медникова Полина</t>
  </si>
  <si>
    <t>Карев Никита</t>
  </si>
  <si>
    <t>Бердянов Савва</t>
  </si>
  <si>
    <t>22-24 марта 2012  г.</t>
  </si>
  <si>
    <t>Юноши, девушки 1999-2000 г.р.</t>
  </si>
  <si>
    <t>GS(M)</t>
  </si>
  <si>
    <t>SL (L)</t>
  </si>
  <si>
    <t>GS (L)</t>
  </si>
  <si>
    <t>Терентьев Дмитрий</t>
  </si>
  <si>
    <t>Титова Дарья</t>
  </si>
  <si>
    <t>Буренок Анастасия</t>
  </si>
  <si>
    <t>Кириллова Валерия</t>
  </si>
  <si>
    <t>финиш +1</t>
  </si>
  <si>
    <t>старт +1</t>
  </si>
  <si>
    <t>Не стартовали - Заезд 1 (1)</t>
  </si>
  <si>
    <t>Не финишировали - Заезд 1 (3)</t>
  </si>
  <si>
    <t xml:space="preserve">Лим Сон Тэ </t>
  </si>
  <si>
    <t>г. Белокуриха</t>
  </si>
  <si>
    <t>Не финишировали - Заезд 1 (2)</t>
  </si>
  <si>
    <t>Туутари Парк</t>
  </si>
  <si>
    <t>Ворота 13</t>
  </si>
  <si>
    <t>Ворота 29</t>
  </si>
  <si>
    <t>Ворота 31</t>
  </si>
  <si>
    <t>Ворота 27</t>
  </si>
  <si>
    <t>Ворота 6</t>
  </si>
  <si>
    <t>Ворота 23</t>
  </si>
  <si>
    <t>Разряд</t>
  </si>
  <si>
    <t>да</t>
  </si>
  <si>
    <t>Ворота 32</t>
  </si>
  <si>
    <t>Ворота 24</t>
  </si>
  <si>
    <t>Ворота 12</t>
  </si>
  <si>
    <t>Ворта 8</t>
  </si>
  <si>
    <t>Ворота 8</t>
  </si>
  <si>
    <t>Ворота 7</t>
  </si>
  <si>
    <t>Не финишировали - Заезд 2 (1)</t>
  </si>
  <si>
    <t>Дисквалифицированы - Заезд 2 (3)</t>
  </si>
  <si>
    <t>1 - Ленинградская область</t>
  </si>
  <si>
    <t>2 - г. Санкт-Петербург</t>
  </si>
  <si>
    <t>4- Республика Башкортостан</t>
  </si>
  <si>
    <t>5 - г. Москва</t>
  </si>
  <si>
    <t>6 - Московская область</t>
  </si>
  <si>
    <t>7 - Ленинградская область -2</t>
  </si>
  <si>
    <t>8 - г. Брянск</t>
  </si>
  <si>
    <t>9 - г. Саратов</t>
  </si>
  <si>
    <t>10 - Республика Карелия</t>
  </si>
  <si>
    <t>11 - Пермский край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</si>
</sst>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0"/>
    <numFmt numFmtId="173" formatCode="mm:ss.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9"/>
      <name val="Arial"/>
      <family val="2"/>
    </font>
    <font>
      <b/>
      <sz val="11"/>
      <name val="Arial"/>
      <family val="0"/>
    </font>
    <font>
      <sz val="12"/>
      <color indexed="9"/>
      <name val="Arial"/>
      <family val="2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8"/>
      <name val="Times New Roman"/>
      <family val="1"/>
    </font>
    <font>
      <sz val="11"/>
      <name val="Arial Cyr"/>
      <family val="0"/>
    </font>
    <font>
      <b/>
      <sz val="11"/>
      <color indexed="9"/>
      <name val="Arial"/>
      <family val="0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6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32" fillId="0" borderId="0" xfId="0" applyNumberFormat="1" applyFont="1" applyAlignment="1">
      <alignment/>
    </xf>
    <xf numFmtId="20" fontId="32" fillId="0" borderId="0" xfId="0" applyNumberFormat="1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right"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32" fillId="0" borderId="0" xfId="0" applyFont="1" applyAlignment="1">
      <alignment horizontal="right"/>
    </xf>
    <xf numFmtId="0" fontId="34" fillId="25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73" fontId="31" fillId="0" borderId="0" xfId="6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4" fillId="25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24" borderId="0" xfId="0" applyFont="1" applyFill="1" applyBorder="1" applyAlignment="1">
      <alignment/>
    </xf>
    <xf numFmtId="173" fontId="31" fillId="0" borderId="0" xfId="6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1" fontId="3" fillId="0" borderId="0" xfId="6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173" fontId="31" fillId="0" borderId="0" xfId="0" applyNumberFormat="1" applyFont="1" applyBorder="1" applyAlignment="1">
      <alignment horizontal="left"/>
    </xf>
    <xf numFmtId="173" fontId="34" fillId="25" borderId="0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6" fillId="25" borderId="0" xfId="0" applyFont="1" applyFill="1" applyBorder="1" applyAlignment="1">
      <alignment/>
    </xf>
    <xf numFmtId="173" fontId="36" fillId="25" borderId="0" xfId="6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7" fillId="25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7" fillId="25" borderId="0" xfId="0" applyFont="1" applyFill="1" applyAlignment="1">
      <alignment horizontal="left"/>
    </xf>
    <xf numFmtId="0" fontId="39" fillId="25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73" fontId="41" fillId="0" borderId="0" xfId="60" applyNumberFormat="1" applyFont="1" applyBorder="1" applyAlignment="1">
      <alignment horizontal="center"/>
    </xf>
    <xf numFmtId="173" fontId="4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73" fontId="5" fillId="0" borderId="0" xfId="6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73" fontId="3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173" fontId="5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5" fillId="0" borderId="0" xfId="0" applyNumberFormat="1" applyFont="1" applyAlignment="1">
      <alignment/>
    </xf>
    <xf numFmtId="0" fontId="43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0" fontId="34" fillId="0" borderId="0" xfId="0" applyFont="1" applyFill="1" applyBorder="1" applyAlignment="1">
      <alignment/>
    </xf>
    <xf numFmtId="0" fontId="44" fillId="25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24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center"/>
    </xf>
    <xf numFmtId="173" fontId="45" fillId="0" borderId="0" xfId="6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71" fontId="3" fillId="0" borderId="13" xfId="6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1" fontId="3" fillId="0" borderId="0" xfId="6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2" fillId="25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workbookViewId="0" topLeftCell="A1">
      <selection activeCell="B8" sqref="B8"/>
    </sheetView>
  </sheetViews>
  <sheetFormatPr defaultColWidth="9.140625" defaultRowHeight="12.75"/>
  <cols>
    <col min="1" max="1" width="9.140625" style="18" customWidth="1"/>
    <col min="2" max="2" width="42.8515625" style="17" customWidth="1"/>
    <col min="3" max="3" width="16.8515625" style="18" customWidth="1"/>
    <col min="4" max="4" width="17.28125" style="18" customWidth="1"/>
    <col min="5" max="5" width="16.57421875" style="18" customWidth="1"/>
    <col min="6" max="16384" width="9.140625" style="17" customWidth="1"/>
  </cols>
  <sheetData>
    <row r="2" ht="20.25">
      <c r="B2" s="23" t="s">
        <v>167</v>
      </c>
    </row>
    <row r="4" spans="1:5" ht="52.5" customHeight="1">
      <c r="A4" s="127" t="s">
        <v>151</v>
      </c>
      <c r="B4" s="127" t="s">
        <v>152</v>
      </c>
      <c r="C4" s="128" t="s">
        <v>177</v>
      </c>
      <c r="D4" s="125" t="s">
        <v>175</v>
      </c>
      <c r="E4" s="125" t="s">
        <v>176</v>
      </c>
    </row>
    <row r="5" spans="1:5" ht="54.75" customHeight="1" hidden="1">
      <c r="A5" s="127"/>
      <c r="B5" s="127"/>
      <c r="C5" s="129"/>
      <c r="D5" s="126"/>
      <c r="E5" s="126"/>
    </row>
    <row r="6" spans="1:5" ht="54.75" customHeight="1">
      <c r="A6" s="19">
        <v>1</v>
      </c>
      <c r="B6" s="20" t="s">
        <v>156</v>
      </c>
      <c r="C6" s="21"/>
      <c r="D6" s="19"/>
      <c r="E6" s="19"/>
    </row>
    <row r="7" spans="1:5" ht="54.75" customHeight="1">
      <c r="A7" s="19">
        <f>A6+1</f>
        <v>2</v>
      </c>
      <c r="B7" s="20" t="s">
        <v>157</v>
      </c>
      <c r="C7" s="21"/>
      <c r="D7" s="19"/>
      <c r="E7" s="19"/>
    </row>
    <row r="8" spans="1:5" ht="54.75" customHeight="1">
      <c r="A8" s="19">
        <f aca="true" t="shared" si="0" ref="A8:A18">A7+1</f>
        <v>3</v>
      </c>
      <c r="B8" s="20" t="s">
        <v>158</v>
      </c>
      <c r="C8" s="21"/>
      <c r="D8" s="19"/>
      <c r="E8" s="19"/>
    </row>
    <row r="9" spans="1:5" ht="54.75" customHeight="1">
      <c r="A9" s="19">
        <f t="shared" si="0"/>
        <v>4</v>
      </c>
      <c r="B9" s="20" t="s">
        <v>159</v>
      </c>
      <c r="C9" s="21"/>
      <c r="D9" s="19"/>
      <c r="E9" s="19"/>
    </row>
    <row r="10" spans="1:5" ht="54.75" customHeight="1">
      <c r="A10" s="19">
        <f t="shared" si="0"/>
        <v>5</v>
      </c>
      <c r="B10" s="20" t="s">
        <v>160</v>
      </c>
      <c r="C10" s="21"/>
      <c r="D10" s="19"/>
      <c r="E10" s="19"/>
    </row>
    <row r="11" spans="1:5" ht="54.75" customHeight="1">
      <c r="A11" s="19">
        <f t="shared" si="0"/>
        <v>6</v>
      </c>
      <c r="B11" s="20" t="s">
        <v>161</v>
      </c>
      <c r="C11" s="21"/>
      <c r="D11" s="19"/>
      <c r="E11" s="19"/>
    </row>
    <row r="12" spans="1:5" ht="54.75" customHeight="1">
      <c r="A12" s="19">
        <f t="shared" si="0"/>
        <v>7</v>
      </c>
      <c r="B12" s="20" t="s">
        <v>105</v>
      </c>
      <c r="C12" s="21"/>
      <c r="D12" s="19"/>
      <c r="E12" s="19"/>
    </row>
    <row r="13" spans="1:5" ht="54.75" customHeight="1">
      <c r="A13" s="19">
        <f t="shared" si="0"/>
        <v>8</v>
      </c>
      <c r="B13" s="20" t="s">
        <v>162</v>
      </c>
      <c r="C13" s="21"/>
      <c r="D13" s="19"/>
      <c r="E13" s="19"/>
    </row>
    <row r="14" spans="1:5" ht="54.75" customHeight="1">
      <c r="A14" s="19">
        <f t="shared" si="0"/>
        <v>9</v>
      </c>
      <c r="B14" s="20" t="s">
        <v>163</v>
      </c>
      <c r="C14" s="21"/>
      <c r="D14" s="19"/>
      <c r="E14" s="19"/>
    </row>
    <row r="15" spans="1:5" ht="54.75" customHeight="1">
      <c r="A15" s="19">
        <f t="shared" si="0"/>
        <v>10</v>
      </c>
      <c r="B15" s="20" t="s">
        <v>164</v>
      </c>
      <c r="C15" s="21"/>
      <c r="D15" s="19"/>
      <c r="E15" s="19"/>
    </row>
    <row r="16" spans="1:5" ht="54.75" customHeight="1">
      <c r="A16" s="19">
        <f t="shared" si="0"/>
        <v>11</v>
      </c>
      <c r="B16" s="20" t="s">
        <v>171</v>
      </c>
      <c r="C16" s="21"/>
      <c r="D16" s="19"/>
      <c r="E16" s="19"/>
    </row>
    <row r="17" spans="1:5" ht="54.75" customHeight="1">
      <c r="A17" s="19">
        <f t="shared" si="0"/>
        <v>12</v>
      </c>
      <c r="B17" s="20" t="s">
        <v>165</v>
      </c>
      <c r="C17" s="21"/>
      <c r="D17" s="19"/>
      <c r="E17" s="19"/>
    </row>
    <row r="18" spans="1:5" ht="54.75" customHeight="1">
      <c r="A18" s="19">
        <f t="shared" si="0"/>
        <v>13</v>
      </c>
      <c r="B18" s="20" t="s">
        <v>166</v>
      </c>
      <c r="C18" s="21"/>
      <c r="D18" s="19"/>
      <c r="E18" s="19"/>
    </row>
  </sheetData>
  <mergeCells count="5">
    <mergeCell ref="E4:E5"/>
    <mergeCell ref="A4:A5"/>
    <mergeCell ref="B4:B5"/>
    <mergeCell ref="C4:C5"/>
    <mergeCell ref="D4:D5"/>
  </mergeCells>
  <printOptions/>
  <pageMargins left="0.7" right="0.18" top="0.46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140625" style="18" customWidth="1"/>
    <col min="2" max="2" width="32.28125" style="17" customWidth="1"/>
    <col min="3" max="3" width="10.140625" style="18" customWidth="1"/>
    <col min="4" max="4" width="17.28125" style="18" customWidth="1"/>
    <col min="5" max="5" width="16.57421875" style="18" customWidth="1"/>
    <col min="6" max="6" width="16.00390625" style="18" customWidth="1"/>
    <col min="7" max="7" width="16.57421875" style="18" customWidth="1"/>
    <col min="8" max="16384" width="9.140625" style="17" customWidth="1"/>
  </cols>
  <sheetData>
    <row r="2" ht="20.25">
      <c r="B2" s="23" t="s">
        <v>167</v>
      </c>
    </row>
    <row r="4" spans="1:7" ht="18">
      <c r="A4" s="127" t="s">
        <v>151</v>
      </c>
      <c r="B4" s="127" t="s">
        <v>152</v>
      </c>
      <c r="C4" s="127" t="s">
        <v>153</v>
      </c>
      <c r="D4" s="21" t="s">
        <v>154</v>
      </c>
      <c r="E4" s="21" t="s">
        <v>154</v>
      </c>
      <c r="F4" s="21" t="s">
        <v>155</v>
      </c>
      <c r="G4" s="21" t="s">
        <v>155</v>
      </c>
    </row>
    <row r="5" spans="1:7" ht="18">
      <c r="A5" s="127"/>
      <c r="B5" s="127"/>
      <c r="C5" s="127"/>
      <c r="D5" s="21" t="s">
        <v>168</v>
      </c>
      <c r="E5" s="21" t="s">
        <v>169</v>
      </c>
      <c r="F5" s="21" t="s">
        <v>168</v>
      </c>
      <c r="G5" s="21" t="s">
        <v>169</v>
      </c>
    </row>
    <row r="6" spans="1:7" ht="18">
      <c r="A6" s="19">
        <v>1</v>
      </c>
      <c r="B6" s="20" t="s">
        <v>156</v>
      </c>
      <c r="C6" s="21">
        <f>D6+E6+F6+G6</f>
        <v>3</v>
      </c>
      <c r="D6" s="19">
        <v>2</v>
      </c>
      <c r="E6" s="19">
        <v>0</v>
      </c>
      <c r="F6" s="19">
        <v>0</v>
      </c>
      <c r="G6" s="19">
        <v>1</v>
      </c>
    </row>
    <row r="7" spans="1:7" ht="18">
      <c r="A7" s="19">
        <f>A6+1</f>
        <v>2</v>
      </c>
      <c r="B7" s="20" t="s">
        <v>157</v>
      </c>
      <c r="C7" s="21">
        <f aca="true" t="shared" si="0" ref="C7:C18">D7+E7+F7+G7</f>
        <v>1</v>
      </c>
      <c r="D7" s="19">
        <v>1</v>
      </c>
      <c r="E7" s="19">
        <v>0</v>
      </c>
      <c r="F7" s="19">
        <v>0</v>
      </c>
      <c r="G7" s="19">
        <v>0</v>
      </c>
    </row>
    <row r="8" spans="1:7" ht="18">
      <c r="A8" s="19">
        <f aca="true" t="shared" si="1" ref="A8:A18">A7+1</f>
        <v>3</v>
      </c>
      <c r="B8" s="20" t="s">
        <v>158</v>
      </c>
      <c r="C8" s="21">
        <f t="shared" si="0"/>
        <v>16</v>
      </c>
      <c r="D8" s="19">
        <v>4</v>
      </c>
      <c r="E8" s="19">
        <v>5</v>
      </c>
      <c r="F8" s="19">
        <v>5</v>
      </c>
      <c r="G8" s="19">
        <v>2</v>
      </c>
    </row>
    <row r="9" spans="1:7" ht="18">
      <c r="A9" s="19">
        <f t="shared" si="1"/>
        <v>4</v>
      </c>
      <c r="B9" s="20" t="s">
        <v>159</v>
      </c>
      <c r="C9" s="21">
        <f t="shared" si="0"/>
        <v>14</v>
      </c>
      <c r="D9" s="19">
        <v>4</v>
      </c>
      <c r="E9" s="19">
        <v>1</v>
      </c>
      <c r="F9" s="19">
        <v>5</v>
      </c>
      <c r="G9" s="19">
        <v>4</v>
      </c>
    </row>
    <row r="10" spans="1:7" ht="18">
      <c r="A10" s="19">
        <f t="shared" si="1"/>
        <v>5</v>
      </c>
      <c r="B10" s="20" t="s">
        <v>160</v>
      </c>
      <c r="C10" s="21">
        <f t="shared" si="0"/>
        <v>35</v>
      </c>
      <c r="D10" s="19">
        <v>9</v>
      </c>
      <c r="E10" s="19">
        <v>10</v>
      </c>
      <c r="F10" s="19">
        <v>9</v>
      </c>
      <c r="G10" s="19">
        <v>7</v>
      </c>
    </row>
    <row r="11" spans="1:7" ht="18">
      <c r="A11" s="19">
        <f t="shared" si="1"/>
        <v>6</v>
      </c>
      <c r="B11" s="20" t="s">
        <v>161</v>
      </c>
      <c r="C11" s="21">
        <f t="shared" si="0"/>
        <v>1</v>
      </c>
      <c r="D11" s="19">
        <v>0</v>
      </c>
      <c r="E11" s="19">
        <v>0</v>
      </c>
      <c r="F11" s="19">
        <v>0</v>
      </c>
      <c r="G11" s="19">
        <v>1</v>
      </c>
    </row>
    <row r="12" spans="1:7" ht="18">
      <c r="A12" s="19">
        <f t="shared" si="1"/>
        <v>7</v>
      </c>
      <c r="B12" s="20" t="s">
        <v>105</v>
      </c>
      <c r="C12" s="21">
        <f t="shared" si="0"/>
        <v>5</v>
      </c>
      <c r="D12" s="19">
        <v>1</v>
      </c>
      <c r="E12" s="19">
        <v>0</v>
      </c>
      <c r="F12" s="19">
        <v>4</v>
      </c>
      <c r="G12" s="19">
        <v>0</v>
      </c>
    </row>
    <row r="13" spans="1:7" ht="18">
      <c r="A13" s="19">
        <f t="shared" si="1"/>
        <v>8</v>
      </c>
      <c r="B13" s="20" t="s">
        <v>162</v>
      </c>
      <c r="C13" s="21">
        <f t="shared" si="0"/>
        <v>2</v>
      </c>
      <c r="D13" s="19">
        <v>0</v>
      </c>
      <c r="E13" s="19">
        <v>2</v>
      </c>
      <c r="F13" s="19">
        <v>0</v>
      </c>
      <c r="G13" s="19">
        <v>0</v>
      </c>
    </row>
    <row r="14" spans="1:7" ht="18">
      <c r="A14" s="19">
        <f t="shared" si="1"/>
        <v>9</v>
      </c>
      <c r="B14" s="20" t="s">
        <v>163</v>
      </c>
      <c r="C14" s="21">
        <f t="shared" si="0"/>
        <v>1</v>
      </c>
      <c r="D14" s="19">
        <v>1</v>
      </c>
      <c r="E14" s="19">
        <v>0</v>
      </c>
      <c r="F14" s="19">
        <v>0</v>
      </c>
      <c r="G14" s="19">
        <v>0</v>
      </c>
    </row>
    <row r="15" spans="1:7" ht="18">
      <c r="A15" s="19">
        <f t="shared" si="1"/>
        <v>10</v>
      </c>
      <c r="B15" s="20" t="s">
        <v>164</v>
      </c>
      <c r="C15" s="21">
        <f t="shared" si="0"/>
        <v>10</v>
      </c>
      <c r="D15" s="19">
        <v>5</v>
      </c>
      <c r="E15" s="19">
        <v>1</v>
      </c>
      <c r="F15" s="19">
        <v>1</v>
      </c>
      <c r="G15" s="19">
        <v>3</v>
      </c>
    </row>
    <row r="16" spans="1:7" ht="18">
      <c r="A16" s="19">
        <f t="shared" si="1"/>
        <v>11</v>
      </c>
      <c r="B16" s="20" t="s">
        <v>171</v>
      </c>
      <c r="C16" s="21">
        <f t="shared" si="0"/>
        <v>1</v>
      </c>
      <c r="D16" s="19">
        <v>0</v>
      </c>
      <c r="E16" s="19">
        <v>0</v>
      </c>
      <c r="F16" s="19">
        <v>1</v>
      </c>
      <c r="G16" s="19">
        <v>0</v>
      </c>
    </row>
    <row r="17" spans="1:7" ht="18">
      <c r="A17" s="19">
        <f t="shared" si="1"/>
        <v>12</v>
      </c>
      <c r="B17" s="20" t="s">
        <v>165</v>
      </c>
      <c r="C17" s="21">
        <f t="shared" si="0"/>
        <v>20</v>
      </c>
      <c r="D17" s="19">
        <v>5</v>
      </c>
      <c r="E17" s="19">
        <v>5</v>
      </c>
      <c r="F17" s="19">
        <v>5</v>
      </c>
      <c r="G17" s="19">
        <v>5</v>
      </c>
    </row>
    <row r="18" spans="1:7" ht="18">
      <c r="A18" s="19">
        <f t="shared" si="1"/>
        <v>13</v>
      </c>
      <c r="B18" s="20" t="s">
        <v>166</v>
      </c>
      <c r="C18" s="21">
        <f t="shared" si="0"/>
        <v>18</v>
      </c>
      <c r="D18" s="19">
        <v>3</v>
      </c>
      <c r="E18" s="19">
        <v>1</v>
      </c>
      <c r="F18" s="19">
        <v>8</v>
      </c>
      <c r="G18" s="19">
        <v>6</v>
      </c>
    </row>
    <row r="19" spans="1:7" ht="18">
      <c r="A19" s="21"/>
      <c r="B19" s="22" t="s">
        <v>170</v>
      </c>
      <c r="C19" s="21">
        <f>SUM(C6:C18)</f>
        <v>127</v>
      </c>
      <c r="D19" s="21">
        <f>SUM(D6:D18)</f>
        <v>35</v>
      </c>
      <c r="E19" s="21">
        <f>SUM(E6:E18)</f>
        <v>25</v>
      </c>
      <c r="F19" s="21">
        <f>SUM(F6:F18)</f>
        <v>38</v>
      </c>
      <c r="G19" s="21">
        <f>SUM(G6:G18)</f>
        <v>29</v>
      </c>
    </row>
  </sheetData>
  <mergeCells count="3">
    <mergeCell ref="B4:B5"/>
    <mergeCell ref="C4:C5"/>
    <mergeCell ref="A4:A5"/>
  </mergeCells>
  <printOptions/>
  <pageMargins left="0.75" right="0.31" top="0.48" bottom="0.69" header="0.5" footer="0.5"/>
  <pageSetup horizontalDpi="600" verticalDpi="600" orientation="landscape" paperSize="9" scale="11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B58" sqref="B58"/>
    </sheetView>
  </sheetViews>
  <sheetFormatPr defaultColWidth="9.140625" defaultRowHeight="12.75"/>
  <cols>
    <col min="1" max="1" width="11.421875" style="10" customWidth="1"/>
    <col min="2" max="2" width="11.57421875" style="0" customWidth="1"/>
    <col min="3" max="3" width="27.7109375" style="0" customWidth="1"/>
    <col min="4" max="4" width="10.00390625" style="0" customWidth="1"/>
    <col min="5" max="5" width="10.28125" style="0" customWidth="1"/>
    <col min="6" max="6" width="18.57421875" style="0" customWidth="1"/>
    <col min="7" max="7" width="10.421875" style="10" customWidth="1"/>
  </cols>
  <sheetData>
    <row r="1" spans="1:8" ht="15.75">
      <c r="A1" s="25"/>
      <c r="B1" s="25"/>
      <c r="C1" s="25"/>
      <c r="D1" s="25"/>
      <c r="E1" s="25"/>
      <c r="F1" s="25"/>
      <c r="G1" s="25"/>
      <c r="H1" s="1"/>
    </row>
    <row r="2" spans="1:8" ht="15.75">
      <c r="A2" s="140" t="s">
        <v>20</v>
      </c>
      <c r="B2" s="140"/>
      <c r="C2" s="140"/>
      <c r="D2" s="140"/>
      <c r="E2" s="140"/>
      <c r="F2" s="140"/>
      <c r="G2" s="140"/>
      <c r="H2" s="1"/>
    </row>
    <row r="3" spans="1:8" ht="15.75">
      <c r="A3" s="140" t="s">
        <v>21</v>
      </c>
      <c r="B3" s="140"/>
      <c r="C3" s="140"/>
      <c r="D3" s="140"/>
      <c r="E3" s="140"/>
      <c r="F3" s="140"/>
      <c r="G3" s="140"/>
      <c r="H3" s="1"/>
    </row>
    <row r="4" spans="1:8" ht="15.75">
      <c r="A4" s="140" t="s">
        <v>22</v>
      </c>
      <c r="B4" s="140"/>
      <c r="C4" s="140"/>
      <c r="D4" s="140"/>
      <c r="E4" s="140"/>
      <c r="F4" s="140"/>
      <c r="G4" s="140"/>
      <c r="H4" s="1"/>
    </row>
    <row r="5" spans="1:8" s="17" customFormat="1" ht="18.75">
      <c r="A5" s="132" t="s">
        <v>173</v>
      </c>
      <c r="B5" s="132"/>
      <c r="C5" s="132"/>
      <c r="D5" s="132"/>
      <c r="E5" s="132"/>
      <c r="F5" s="132"/>
      <c r="G5" s="132"/>
      <c r="H5" s="24"/>
    </row>
    <row r="6" spans="1:8" s="17" customFormat="1" ht="18.75">
      <c r="A6" s="132" t="s">
        <v>174</v>
      </c>
      <c r="B6" s="132"/>
      <c r="C6" s="132"/>
      <c r="D6" s="132"/>
      <c r="E6" s="132"/>
      <c r="F6" s="132"/>
      <c r="G6" s="132"/>
      <c r="H6" s="24"/>
    </row>
    <row r="7" spans="1:8" ht="15.75">
      <c r="A7" s="25"/>
      <c r="B7" s="25"/>
      <c r="C7" s="25"/>
      <c r="D7" s="25"/>
      <c r="E7" s="25"/>
      <c r="F7" s="25"/>
      <c r="G7" s="25"/>
      <c r="H7" s="1"/>
    </row>
    <row r="8" spans="1:7" s="5" customFormat="1" ht="15" customHeight="1">
      <c r="A8" s="133" t="s">
        <v>139</v>
      </c>
      <c r="B8" s="134" t="s">
        <v>172</v>
      </c>
      <c r="C8" s="135" t="s">
        <v>0</v>
      </c>
      <c r="D8" s="137" t="s">
        <v>19</v>
      </c>
      <c r="E8" s="137" t="s">
        <v>23</v>
      </c>
      <c r="F8" s="137" t="s">
        <v>24</v>
      </c>
      <c r="G8" s="139" t="s">
        <v>25</v>
      </c>
    </row>
    <row r="9" spans="1:7" s="4" customFormat="1" ht="15" customHeight="1">
      <c r="A9" s="133"/>
      <c r="B9" s="134"/>
      <c r="C9" s="136"/>
      <c r="D9" s="138"/>
      <c r="E9" s="138"/>
      <c r="F9" s="138"/>
      <c r="G9" s="136"/>
    </row>
    <row r="10" spans="1:7" s="4" customFormat="1" ht="15.75">
      <c r="A10" s="130"/>
      <c r="B10" s="130"/>
      <c r="C10" s="130"/>
      <c r="D10" s="130"/>
      <c r="E10" s="130"/>
      <c r="F10" s="130"/>
      <c r="G10" s="131"/>
    </row>
    <row r="11" spans="1:7" s="4" customFormat="1" ht="15" hidden="1">
      <c r="A11" s="16"/>
      <c r="B11" s="12"/>
      <c r="C11" s="8" t="s">
        <v>26</v>
      </c>
      <c r="D11" s="9">
        <v>1999</v>
      </c>
      <c r="E11" s="9" t="s">
        <v>1</v>
      </c>
      <c r="F11" s="9" t="s">
        <v>27</v>
      </c>
      <c r="G11" s="11" t="s">
        <v>28</v>
      </c>
    </row>
    <row r="12" spans="1:7" s="4" customFormat="1" ht="15" hidden="1">
      <c r="A12" s="16"/>
      <c r="B12" s="12"/>
      <c r="C12" s="8" t="s">
        <v>106</v>
      </c>
      <c r="D12" s="9">
        <v>2000</v>
      </c>
      <c r="E12" s="9" t="s">
        <v>3</v>
      </c>
      <c r="F12" s="9" t="s">
        <v>27</v>
      </c>
      <c r="G12" s="11" t="s">
        <v>28</v>
      </c>
    </row>
    <row r="13" spans="1:7" s="4" customFormat="1" ht="15" hidden="1">
      <c r="A13" s="16"/>
      <c r="B13" s="12"/>
      <c r="C13" s="8" t="s">
        <v>29</v>
      </c>
      <c r="D13" s="9">
        <v>1999</v>
      </c>
      <c r="E13" s="9" t="s">
        <v>1</v>
      </c>
      <c r="F13" s="9" t="s">
        <v>30</v>
      </c>
      <c r="G13" s="11" t="s">
        <v>28</v>
      </c>
    </row>
    <row r="14" spans="1:7" s="4" customFormat="1" ht="15" hidden="1">
      <c r="A14" s="16"/>
      <c r="B14" s="12"/>
      <c r="C14" s="8" t="s">
        <v>107</v>
      </c>
      <c r="D14" s="9">
        <v>2000</v>
      </c>
      <c r="E14" s="9" t="s">
        <v>3</v>
      </c>
      <c r="F14" s="9" t="s">
        <v>27</v>
      </c>
      <c r="G14" s="11" t="s">
        <v>28</v>
      </c>
    </row>
    <row r="15" spans="1:7" s="4" customFormat="1" ht="15" hidden="1">
      <c r="A15" s="16"/>
      <c r="B15" s="12"/>
      <c r="C15" s="8" t="s">
        <v>108</v>
      </c>
      <c r="D15" s="9">
        <v>2000</v>
      </c>
      <c r="E15" s="9" t="s">
        <v>3</v>
      </c>
      <c r="F15" s="9" t="s">
        <v>27</v>
      </c>
      <c r="G15" s="11" t="s">
        <v>28</v>
      </c>
    </row>
    <row r="16" spans="1:7" s="4" customFormat="1" ht="15" hidden="1">
      <c r="A16" s="16"/>
      <c r="B16" s="12"/>
      <c r="C16" s="8" t="s">
        <v>43</v>
      </c>
      <c r="D16" s="9">
        <v>1999</v>
      </c>
      <c r="E16" s="9" t="s">
        <v>4</v>
      </c>
      <c r="F16" s="9" t="s">
        <v>38</v>
      </c>
      <c r="G16" s="11" t="s">
        <v>39</v>
      </c>
    </row>
    <row r="17" spans="1:7" s="4" customFormat="1" ht="15" hidden="1">
      <c r="A17" s="16"/>
      <c r="B17" s="12"/>
      <c r="C17" s="8" t="s">
        <v>44</v>
      </c>
      <c r="D17" s="9">
        <v>2000</v>
      </c>
      <c r="E17" s="9" t="s">
        <v>109</v>
      </c>
      <c r="F17" s="9" t="s">
        <v>38</v>
      </c>
      <c r="G17" s="11" t="s">
        <v>39</v>
      </c>
    </row>
    <row r="18" spans="1:7" s="4" customFormat="1" ht="15" hidden="1">
      <c r="A18" s="16"/>
      <c r="B18" s="12"/>
      <c r="C18" s="8" t="s">
        <v>45</v>
      </c>
      <c r="D18" s="9">
        <v>2000</v>
      </c>
      <c r="E18" s="9" t="s">
        <v>110</v>
      </c>
      <c r="F18" s="9" t="s">
        <v>38</v>
      </c>
      <c r="G18" s="11" t="s">
        <v>39</v>
      </c>
    </row>
    <row r="19" spans="1:7" s="4" customFormat="1" ht="15" hidden="1">
      <c r="A19" s="16"/>
      <c r="B19" s="12"/>
      <c r="C19" s="8" t="s">
        <v>141</v>
      </c>
      <c r="D19" s="9">
        <v>1999</v>
      </c>
      <c r="E19" s="9" t="s">
        <v>3</v>
      </c>
      <c r="F19" s="9" t="s">
        <v>38</v>
      </c>
      <c r="G19" s="11" t="s">
        <v>39</v>
      </c>
    </row>
    <row r="20" spans="1:7" s="4" customFormat="1" ht="15" hidden="1">
      <c r="A20" s="16"/>
      <c r="B20" s="12"/>
      <c r="C20" s="8" t="s">
        <v>46</v>
      </c>
      <c r="D20" s="9">
        <v>1999</v>
      </c>
      <c r="E20" s="9" t="s">
        <v>4</v>
      </c>
      <c r="F20" s="9" t="s">
        <v>38</v>
      </c>
      <c r="G20" s="11" t="s">
        <v>39</v>
      </c>
    </row>
    <row r="21" spans="1:7" s="4" customFormat="1" ht="15" hidden="1">
      <c r="A21" s="16">
        <v>1</v>
      </c>
      <c r="B21" s="12"/>
      <c r="C21" s="8" t="s">
        <v>59</v>
      </c>
      <c r="D21" s="9">
        <v>1999</v>
      </c>
      <c r="E21" s="9" t="s">
        <v>1</v>
      </c>
      <c r="F21" s="9" t="s">
        <v>56</v>
      </c>
      <c r="G21" s="11" t="s">
        <v>53</v>
      </c>
    </row>
    <row r="22" spans="1:7" s="4" customFormat="1" ht="15" hidden="1">
      <c r="A22" s="16"/>
      <c r="B22" s="12"/>
      <c r="C22" s="8" t="s">
        <v>78</v>
      </c>
      <c r="D22" s="9">
        <v>1999</v>
      </c>
      <c r="E22" s="9" t="s">
        <v>3</v>
      </c>
      <c r="F22" s="9" t="s">
        <v>74</v>
      </c>
      <c r="G22" s="11" t="s">
        <v>75</v>
      </c>
    </row>
    <row r="23" spans="1:7" s="4" customFormat="1" ht="15" hidden="1">
      <c r="A23" s="16"/>
      <c r="B23" s="12"/>
      <c r="C23" s="8" t="s">
        <v>84</v>
      </c>
      <c r="D23" s="9">
        <v>2000</v>
      </c>
      <c r="E23" s="9" t="s">
        <v>3</v>
      </c>
      <c r="F23" s="9" t="s">
        <v>80</v>
      </c>
      <c r="G23" s="11" t="s">
        <v>147</v>
      </c>
    </row>
    <row r="24" spans="1:7" s="4" customFormat="1" ht="15" hidden="1">
      <c r="A24" s="16"/>
      <c r="B24" s="12"/>
      <c r="C24" s="8" t="s">
        <v>7</v>
      </c>
      <c r="D24" s="9">
        <v>2000</v>
      </c>
      <c r="E24" s="9" t="s">
        <v>4</v>
      </c>
      <c r="F24" s="9" t="s">
        <v>80</v>
      </c>
      <c r="G24" s="11" t="s">
        <v>147</v>
      </c>
    </row>
    <row r="25" spans="1:7" s="4" customFormat="1" ht="15" hidden="1">
      <c r="A25" s="16"/>
      <c r="B25" s="12"/>
      <c r="C25" s="8" t="s">
        <v>6</v>
      </c>
      <c r="D25" s="9">
        <v>1999</v>
      </c>
      <c r="E25" s="9" t="s">
        <v>3</v>
      </c>
      <c r="F25" s="9" t="s">
        <v>80</v>
      </c>
      <c r="G25" s="11" t="s">
        <v>147</v>
      </c>
    </row>
    <row r="26" spans="1:7" s="4" customFormat="1" ht="15" hidden="1">
      <c r="A26" s="16"/>
      <c r="B26" s="12"/>
      <c r="C26" s="8" t="s">
        <v>14</v>
      </c>
      <c r="D26" s="9">
        <v>2000</v>
      </c>
      <c r="E26" s="9" t="s">
        <v>3</v>
      </c>
      <c r="F26" s="9" t="s">
        <v>80</v>
      </c>
      <c r="G26" s="11" t="s">
        <v>147</v>
      </c>
    </row>
    <row r="27" spans="1:7" s="4" customFormat="1" ht="15" hidden="1">
      <c r="A27" s="16"/>
      <c r="B27" s="12"/>
      <c r="C27" s="8" t="s">
        <v>18</v>
      </c>
      <c r="D27" s="9">
        <v>2000</v>
      </c>
      <c r="E27" s="9" t="s">
        <v>3</v>
      </c>
      <c r="F27" s="9" t="s">
        <v>80</v>
      </c>
      <c r="G27" s="11" t="s">
        <v>147</v>
      </c>
    </row>
    <row r="28" spans="1:7" s="4" customFormat="1" ht="15" hidden="1">
      <c r="A28" s="16"/>
      <c r="B28" s="12"/>
      <c r="C28" s="8" t="s">
        <v>148</v>
      </c>
      <c r="D28" s="9">
        <v>1999</v>
      </c>
      <c r="E28" s="9" t="s">
        <v>1</v>
      </c>
      <c r="F28" s="9" t="s">
        <v>85</v>
      </c>
      <c r="G28" s="11" t="s">
        <v>147</v>
      </c>
    </row>
    <row r="29" spans="1:7" s="4" customFormat="1" ht="15" hidden="1">
      <c r="A29" s="16"/>
      <c r="B29" s="12"/>
      <c r="C29" s="8" t="s">
        <v>149</v>
      </c>
      <c r="D29" s="9">
        <v>2000</v>
      </c>
      <c r="E29" s="9" t="s">
        <v>4</v>
      </c>
      <c r="F29" s="9" t="s">
        <v>85</v>
      </c>
      <c r="G29" s="11" t="s">
        <v>147</v>
      </c>
    </row>
    <row r="30" spans="1:7" s="4" customFormat="1" ht="15" hidden="1">
      <c r="A30" s="16"/>
      <c r="B30" s="12"/>
      <c r="C30" s="8" t="s">
        <v>150</v>
      </c>
      <c r="D30" s="9">
        <v>2000</v>
      </c>
      <c r="E30" s="9" t="s">
        <v>3</v>
      </c>
      <c r="F30" s="9" t="s">
        <v>85</v>
      </c>
      <c r="G30" s="11" t="s">
        <v>147</v>
      </c>
    </row>
    <row r="31" spans="1:7" s="4" customFormat="1" ht="15" hidden="1">
      <c r="A31" s="16"/>
      <c r="B31" s="12"/>
      <c r="C31" s="8" t="s">
        <v>90</v>
      </c>
      <c r="D31" s="9">
        <v>1999</v>
      </c>
      <c r="E31" s="9" t="s">
        <v>1</v>
      </c>
      <c r="F31" s="9" t="s">
        <v>85</v>
      </c>
      <c r="G31" s="11" t="s">
        <v>81</v>
      </c>
    </row>
    <row r="32" spans="1:7" s="4" customFormat="1" ht="15" hidden="1">
      <c r="A32" s="16"/>
      <c r="B32" s="12"/>
      <c r="C32" s="8" t="s">
        <v>91</v>
      </c>
      <c r="D32" s="9">
        <v>1999</v>
      </c>
      <c r="E32" s="9" t="s">
        <v>1</v>
      </c>
      <c r="F32" s="9" t="s">
        <v>80</v>
      </c>
      <c r="G32" s="11" t="s">
        <v>81</v>
      </c>
    </row>
    <row r="33" spans="1:7" s="4" customFormat="1" ht="15" hidden="1">
      <c r="A33" s="16"/>
      <c r="B33" s="12"/>
      <c r="C33" s="8" t="s">
        <v>92</v>
      </c>
      <c r="D33" s="9">
        <v>1999</v>
      </c>
      <c r="E33" s="9" t="s">
        <v>1</v>
      </c>
      <c r="F33" s="9" t="s">
        <v>85</v>
      </c>
      <c r="G33" s="11" t="s">
        <v>81</v>
      </c>
    </row>
    <row r="34" spans="1:7" s="4" customFormat="1" ht="15" hidden="1">
      <c r="A34" s="16"/>
      <c r="B34" s="12"/>
      <c r="C34" s="2" t="s">
        <v>93</v>
      </c>
      <c r="D34" s="6">
        <v>1999</v>
      </c>
      <c r="E34" s="6" t="s">
        <v>3</v>
      </c>
      <c r="F34" s="6" t="s">
        <v>85</v>
      </c>
      <c r="G34" s="11" t="s">
        <v>81</v>
      </c>
    </row>
    <row r="35" spans="1:7" s="4" customFormat="1" ht="15" hidden="1">
      <c r="A35" s="16"/>
      <c r="B35" s="12"/>
      <c r="C35" s="8" t="s">
        <v>94</v>
      </c>
      <c r="D35" s="9">
        <v>2000</v>
      </c>
      <c r="E35" s="9" t="s">
        <v>3</v>
      </c>
      <c r="F35" s="9" t="s">
        <v>85</v>
      </c>
      <c r="G35" s="11" t="s">
        <v>81</v>
      </c>
    </row>
    <row r="36" spans="1:7" s="4" customFormat="1" ht="15" hidden="1">
      <c r="A36" s="16"/>
      <c r="B36" s="12"/>
      <c r="C36" s="8" t="s">
        <v>99</v>
      </c>
      <c r="D36" s="9">
        <v>2000</v>
      </c>
      <c r="E36" s="9" t="s">
        <v>1</v>
      </c>
      <c r="F36" s="9" t="s">
        <v>100</v>
      </c>
      <c r="G36" s="11" t="s">
        <v>142</v>
      </c>
    </row>
    <row r="37" spans="1:7" s="4" customFormat="1" ht="15" hidden="1">
      <c r="A37" s="16"/>
      <c r="B37" s="12"/>
      <c r="C37" s="8" t="s">
        <v>101</v>
      </c>
      <c r="D37" s="9">
        <v>2000</v>
      </c>
      <c r="E37" s="9" t="s">
        <v>3</v>
      </c>
      <c r="F37" s="9" t="s">
        <v>100</v>
      </c>
      <c r="G37" s="11" t="s">
        <v>142</v>
      </c>
    </row>
    <row r="38" spans="1:7" s="4" customFormat="1" ht="15" hidden="1">
      <c r="A38" s="16"/>
      <c r="B38" s="12"/>
      <c r="C38" s="8" t="s">
        <v>102</v>
      </c>
      <c r="D38" s="9">
        <v>2000</v>
      </c>
      <c r="E38" s="9" t="s">
        <v>1</v>
      </c>
      <c r="F38" s="9" t="s">
        <v>100</v>
      </c>
      <c r="G38" s="11" t="s">
        <v>142</v>
      </c>
    </row>
    <row r="39" spans="1:7" s="4" customFormat="1" ht="15" hidden="1">
      <c r="A39" s="16"/>
      <c r="B39" s="12"/>
      <c r="C39" s="8" t="s">
        <v>103</v>
      </c>
      <c r="D39" s="9">
        <v>1999</v>
      </c>
      <c r="E39" s="9" t="s">
        <v>1</v>
      </c>
      <c r="F39" s="9" t="s">
        <v>100</v>
      </c>
      <c r="G39" s="11" t="s">
        <v>142</v>
      </c>
    </row>
    <row r="40" spans="1:7" s="4" customFormat="1" ht="15" hidden="1">
      <c r="A40" s="16"/>
      <c r="B40" s="12"/>
      <c r="C40" s="8" t="s">
        <v>130</v>
      </c>
      <c r="D40" s="9">
        <v>1999</v>
      </c>
      <c r="E40" s="9" t="s">
        <v>3</v>
      </c>
      <c r="F40" s="7" t="s">
        <v>114</v>
      </c>
      <c r="G40" s="11" t="s">
        <v>113</v>
      </c>
    </row>
    <row r="41" spans="1:7" s="4" customFormat="1" ht="15" hidden="1">
      <c r="A41" s="16"/>
      <c r="B41" s="12"/>
      <c r="C41" s="8" t="s">
        <v>131</v>
      </c>
      <c r="D41" s="9">
        <v>1999</v>
      </c>
      <c r="E41" s="9" t="s">
        <v>1</v>
      </c>
      <c r="F41" s="7" t="s">
        <v>114</v>
      </c>
      <c r="G41" s="11" t="s">
        <v>113</v>
      </c>
    </row>
    <row r="42" spans="1:7" s="4" customFormat="1" ht="15" hidden="1">
      <c r="A42" s="16"/>
      <c r="B42" s="12"/>
      <c r="C42" s="8" t="s">
        <v>132</v>
      </c>
      <c r="D42" s="9">
        <v>1999</v>
      </c>
      <c r="E42" s="9" t="s">
        <v>1</v>
      </c>
      <c r="F42" s="7" t="s">
        <v>114</v>
      </c>
      <c r="G42" s="11" t="s">
        <v>113</v>
      </c>
    </row>
    <row r="43" spans="1:7" s="4" customFormat="1" ht="15" hidden="1">
      <c r="A43" s="16"/>
      <c r="B43" s="12"/>
      <c r="C43" s="8" t="s">
        <v>133</v>
      </c>
      <c r="D43" s="9">
        <v>1999</v>
      </c>
      <c r="E43" s="9" t="s">
        <v>3</v>
      </c>
      <c r="F43" s="7" t="s">
        <v>114</v>
      </c>
      <c r="G43" s="11" t="s">
        <v>113</v>
      </c>
    </row>
    <row r="44" spans="1:7" s="4" customFormat="1" ht="15" hidden="1">
      <c r="A44" s="16"/>
      <c r="B44" s="12"/>
      <c r="C44" s="8" t="s">
        <v>134</v>
      </c>
      <c r="D44" s="9">
        <v>1999</v>
      </c>
      <c r="E44" s="9" t="s">
        <v>3</v>
      </c>
      <c r="F44" s="7" t="s">
        <v>114</v>
      </c>
      <c r="G44" s="11" t="s">
        <v>113</v>
      </c>
    </row>
    <row r="45" spans="1:7" s="4" customFormat="1" ht="15" hidden="1">
      <c r="A45" s="16"/>
      <c r="B45" s="12"/>
      <c r="C45" s="8" t="s">
        <v>135</v>
      </c>
      <c r="D45" s="9">
        <v>1999</v>
      </c>
      <c r="E45" s="9" t="s">
        <v>3</v>
      </c>
      <c r="F45" s="7" t="s">
        <v>114</v>
      </c>
      <c r="G45" s="11" t="s">
        <v>113</v>
      </c>
    </row>
    <row r="46" spans="1:7" s="4" customFormat="1" ht="15" hidden="1">
      <c r="A46" s="16"/>
      <c r="B46" s="12"/>
      <c r="C46" s="8" t="s">
        <v>136</v>
      </c>
      <c r="D46" s="9">
        <v>1999</v>
      </c>
      <c r="E46" s="9" t="s">
        <v>3</v>
      </c>
      <c r="F46" s="7" t="s">
        <v>114</v>
      </c>
      <c r="G46" s="11" t="s">
        <v>113</v>
      </c>
    </row>
    <row r="47" spans="1:7" s="4" customFormat="1" ht="15" hidden="1">
      <c r="A47" s="16"/>
      <c r="B47" s="12"/>
      <c r="C47" s="8" t="s">
        <v>137</v>
      </c>
      <c r="D47" s="9">
        <v>2000</v>
      </c>
      <c r="E47" s="9" t="s">
        <v>3</v>
      </c>
      <c r="F47" s="7" t="s">
        <v>114</v>
      </c>
      <c r="G47" s="11" t="s">
        <v>113</v>
      </c>
    </row>
    <row r="48" spans="1:7" s="4" customFormat="1" ht="15" hidden="1">
      <c r="A48" s="16"/>
      <c r="B48" s="12"/>
      <c r="C48" s="8" t="s">
        <v>138</v>
      </c>
      <c r="D48" s="9">
        <v>1999</v>
      </c>
      <c r="E48" s="9" t="s">
        <v>3</v>
      </c>
      <c r="F48" s="7" t="s">
        <v>114</v>
      </c>
      <c r="G48" s="11" t="s">
        <v>113</v>
      </c>
    </row>
    <row r="49" spans="1:7" s="4" customFormat="1" ht="15.75" hidden="1">
      <c r="A49" s="130"/>
      <c r="B49" s="130"/>
      <c r="C49" s="130"/>
      <c r="D49" s="130"/>
      <c r="E49" s="130"/>
      <c r="F49" s="130"/>
      <c r="G49" s="131"/>
    </row>
    <row r="50" spans="1:7" s="4" customFormat="1" ht="15">
      <c r="A50" s="16"/>
      <c r="B50" s="12"/>
      <c r="C50" s="3" t="s">
        <v>33</v>
      </c>
      <c r="D50" s="7">
        <v>1997</v>
      </c>
      <c r="E50" s="7" t="s">
        <v>1</v>
      </c>
      <c r="F50" s="7" t="s">
        <v>27</v>
      </c>
      <c r="G50" s="11" t="s">
        <v>28</v>
      </c>
    </row>
    <row r="51" spans="1:7" s="4" customFormat="1" ht="15">
      <c r="A51" s="16"/>
      <c r="B51" s="12"/>
      <c r="C51" s="3" t="s">
        <v>34</v>
      </c>
      <c r="D51" s="7">
        <v>1998</v>
      </c>
      <c r="E51" s="7" t="s">
        <v>1</v>
      </c>
      <c r="F51" s="7" t="s">
        <v>30</v>
      </c>
      <c r="G51" s="11" t="s">
        <v>28</v>
      </c>
    </row>
    <row r="52" spans="1:7" s="4" customFormat="1" ht="15">
      <c r="A52" s="16"/>
      <c r="B52" s="12"/>
      <c r="C52" s="3" t="s">
        <v>35</v>
      </c>
      <c r="D52" s="7">
        <v>1997</v>
      </c>
      <c r="E52" s="7" t="s">
        <v>1</v>
      </c>
      <c r="F52" s="7" t="s">
        <v>27</v>
      </c>
      <c r="G52" s="11" t="s">
        <v>28</v>
      </c>
    </row>
    <row r="53" spans="1:7" s="4" customFormat="1" ht="15">
      <c r="A53" s="16"/>
      <c r="B53" s="12"/>
      <c r="C53" s="3" t="s">
        <v>36</v>
      </c>
      <c r="D53" s="7">
        <v>1998</v>
      </c>
      <c r="E53" s="7" t="s">
        <v>1</v>
      </c>
      <c r="F53" s="7" t="s">
        <v>27</v>
      </c>
      <c r="G53" s="11" t="s">
        <v>28</v>
      </c>
    </row>
    <row r="54" spans="1:7" s="4" customFormat="1" ht="15">
      <c r="A54" s="16"/>
      <c r="B54" s="12"/>
      <c r="C54" s="3" t="s">
        <v>37</v>
      </c>
      <c r="D54" s="7">
        <v>1998</v>
      </c>
      <c r="E54" s="7" t="s">
        <v>3</v>
      </c>
      <c r="F54" s="7" t="s">
        <v>38</v>
      </c>
      <c r="G54" s="11" t="s">
        <v>39</v>
      </c>
    </row>
    <row r="55" spans="1:7" s="4" customFormat="1" ht="15">
      <c r="A55" s="16"/>
      <c r="B55" s="12"/>
      <c r="C55" s="3" t="s">
        <v>40</v>
      </c>
      <c r="D55" s="7">
        <v>1997</v>
      </c>
      <c r="E55" s="7" t="s">
        <v>3</v>
      </c>
      <c r="F55" s="7" t="s">
        <v>38</v>
      </c>
      <c r="G55" s="11" t="s">
        <v>39</v>
      </c>
    </row>
    <row r="56" spans="1:7" s="4" customFormat="1" ht="15">
      <c r="A56" s="16"/>
      <c r="B56" s="12"/>
      <c r="C56" s="3" t="s">
        <v>41</v>
      </c>
      <c r="D56" s="7">
        <v>1998</v>
      </c>
      <c r="E56" s="7" t="s">
        <v>3</v>
      </c>
      <c r="F56" s="7" t="s">
        <v>38</v>
      </c>
      <c r="G56" s="11" t="s">
        <v>39</v>
      </c>
    </row>
    <row r="57" spans="1:7" s="4" customFormat="1" ht="15">
      <c r="A57" s="16"/>
      <c r="B57" s="12"/>
      <c r="C57" s="3" t="s">
        <v>42</v>
      </c>
      <c r="D57" s="7">
        <v>1998</v>
      </c>
      <c r="E57" s="7" t="s">
        <v>3</v>
      </c>
      <c r="F57" s="7" t="s">
        <v>38</v>
      </c>
      <c r="G57" s="11" t="s">
        <v>39</v>
      </c>
    </row>
    <row r="58" spans="1:7" s="4" customFormat="1" ht="15">
      <c r="A58" s="16">
        <v>1</v>
      </c>
      <c r="B58" s="12"/>
      <c r="C58" s="3" t="s">
        <v>50</v>
      </c>
      <c r="D58" s="7">
        <v>1997</v>
      </c>
      <c r="E58" s="7" t="s">
        <v>51</v>
      </c>
      <c r="F58" s="7" t="s">
        <v>52</v>
      </c>
      <c r="G58" s="11" t="s">
        <v>53</v>
      </c>
    </row>
    <row r="59" spans="1:7" s="4" customFormat="1" ht="15">
      <c r="A59" s="16">
        <v>2</v>
      </c>
      <c r="B59" s="12"/>
      <c r="C59" s="3" t="s">
        <v>54</v>
      </c>
      <c r="D59" s="7">
        <v>1997</v>
      </c>
      <c r="E59" s="7" t="s">
        <v>51</v>
      </c>
      <c r="F59" s="7" t="s">
        <v>52</v>
      </c>
      <c r="G59" s="11" t="s">
        <v>53</v>
      </c>
    </row>
    <row r="60" spans="1:7" s="4" customFormat="1" ht="15">
      <c r="A60" s="16">
        <v>3</v>
      </c>
      <c r="B60" s="12"/>
      <c r="C60" s="3" t="s">
        <v>55</v>
      </c>
      <c r="D60" s="7">
        <v>1997</v>
      </c>
      <c r="E60" s="7" t="s">
        <v>1</v>
      </c>
      <c r="F60" s="7" t="s">
        <v>56</v>
      </c>
      <c r="G60" s="11" t="s">
        <v>53</v>
      </c>
    </row>
    <row r="61" spans="1:7" s="4" customFormat="1" ht="15">
      <c r="A61" s="16">
        <v>4</v>
      </c>
      <c r="B61" s="12"/>
      <c r="C61" s="3" t="s">
        <v>57</v>
      </c>
      <c r="D61" s="7">
        <v>1997</v>
      </c>
      <c r="E61" s="7" t="s">
        <v>51</v>
      </c>
      <c r="F61" s="7" t="s">
        <v>56</v>
      </c>
      <c r="G61" s="11" t="s">
        <v>53</v>
      </c>
    </row>
    <row r="62" spans="1:7" s="4" customFormat="1" ht="15">
      <c r="A62" s="16">
        <v>5</v>
      </c>
      <c r="B62" s="12"/>
      <c r="C62" s="3" t="s">
        <v>58</v>
      </c>
      <c r="D62" s="7">
        <v>1997</v>
      </c>
      <c r="E62" s="7" t="s">
        <v>1</v>
      </c>
      <c r="F62" s="7" t="s">
        <v>52</v>
      </c>
      <c r="G62" s="11" t="s">
        <v>53</v>
      </c>
    </row>
    <row r="63" spans="1:7" s="4" customFormat="1" ht="15">
      <c r="A63" s="16"/>
      <c r="B63" s="12"/>
      <c r="C63" s="3" t="s">
        <v>63</v>
      </c>
      <c r="D63" s="7">
        <v>1997</v>
      </c>
      <c r="E63" s="7" t="s">
        <v>1</v>
      </c>
      <c r="F63" s="7" t="s">
        <v>66</v>
      </c>
      <c r="G63" s="11" t="s">
        <v>67</v>
      </c>
    </row>
    <row r="64" spans="1:7" s="4" customFormat="1" ht="15">
      <c r="A64" s="16"/>
      <c r="B64" s="12"/>
      <c r="C64" s="3" t="s">
        <v>64</v>
      </c>
      <c r="D64" s="7">
        <v>1998</v>
      </c>
      <c r="E64" s="9" t="s">
        <v>4</v>
      </c>
      <c r="F64" s="7" t="s">
        <v>65</v>
      </c>
      <c r="G64" s="11" t="s">
        <v>68</v>
      </c>
    </row>
    <row r="65" spans="1:7" s="4" customFormat="1" ht="15">
      <c r="A65" s="16"/>
      <c r="B65" s="12"/>
      <c r="C65" s="3" t="s">
        <v>69</v>
      </c>
      <c r="D65" s="7">
        <v>1998</v>
      </c>
      <c r="E65" s="9" t="s">
        <v>4</v>
      </c>
      <c r="F65" s="7" t="s">
        <v>65</v>
      </c>
      <c r="G65" s="11" t="s">
        <v>68</v>
      </c>
    </row>
    <row r="66" spans="1:7" s="4" customFormat="1" ht="15">
      <c r="A66" s="16"/>
      <c r="B66" s="12"/>
      <c r="C66" s="3" t="s">
        <v>71</v>
      </c>
      <c r="D66" s="7">
        <v>1997</v>
      </c>
      <c r="E66" s="7" t="s">
        <v>1</v>
      </c>
      <c r="F66" s="7" t="s">
        <v>140</v>
      </c>
      <c r="G66" s="11" t="s">
        <v>72</v>
      </c>
    </row>
    <row r="67" spans="1:7" s="4" customFormat="1" ht="15">
      <c r="A67" s="16">
        <v>2</v>
      </c>
      <c r="B67" s="12"/>
      <c r="C67" s="3" t="s">
        <v>79</v>
      </c>
      <c r="D67" s="7">
        <v>1998</v>
      </c>
      <c r="E67" s="7" t="s">
        <v>1</v>
      </c>
      <c r="F67" s="7" t="s">
        <v>80</v>
      </c>
      <c r="G67" s="11" t="s">
        <v>81</v>
      </c>
    </row>
    <row r="68" spans="1:7" s="4" customFormat="1" ht="15">
      <c r="A68" s="16">
        <v>6</v>
      </c>
      <c r="B68" s="12"/>
      <c r="C68" s="3" t="s">
        <v>82</v>
      </c>
      <c r="D68" s="7">
        <v>1997</v>
      </c>
      <c r="E68" s="7" t="s">
        <v>3</v>
      </c>
      <c r="F68" s="7" t="s">
        <v>80</v>
      </c>
      <c r="G68" s="11" t="s">
        <v>147</v>
      </c>
    </row>
    <row r="69" spans="1:7" s="4" customFormat="1" ht="15">
      <c r="A69" s="16">
        <v>6</v>
      </c>
      <c r="B69" s="12"/>
      <c r="C69" s="3" t="s">
        <v>83</v>
      </c>
      <c r="D69" s="7">
        <v>1998</v>
      </c>
      <c r="E69" s="7" t="s">
        <v>3</v>
      </c>
      <c r="F69" s="7" t="s">
        <v>80</v>
      </c>
      <c r="G69" s="11" t="s">
        <v>147</v>
      </c>
    </row>
    <row r="70" spans="1:7" s="4" customFormat="1" ht="15">
      <c r="A70" s="16">
        <v>1</v>
      </c>
      <c r="B70" s="12"/>
      <c r="C70" s="3" t="s">
        <v>11</v>
      </c>
      <c r="D70" s="7">
        <v>1997</v>
      </c>
      <c r="E70" s="7" t="s">
        <v>1</v>
      </c>
      <c r="F70" s="7" t="s">
        <v>80</v>
      </c>
      <c r="G70" s="11" t="s">
        <v>81</v>
      </c>
    </row>
    <row r="71" spans="1:7" s="4" customFormat="1" ht="15">
      <c r="A71" s="16">
        <v>4</v>
      </c>
      <c r="B71" s="12"/>
      <c r="C71" s="3" t="s">
        <v>12</v>
      </c>
      <c r="D71" s="7">
        <v>1997</v>
      </c>
      <c r="E71" s="7" t="s">
        <v>1</v>
      </c>
      <c r="F71" s="7" t="s">
        <v>80</v>
      </c>
      <c r="G71" s="11" t="s">
        <v>81</v>
      </c>
    </row>
    <row r="72" spans="1:7" s="4" customFormat="1" ht="15">
      <c r="A72" s="16">
        <v>3</v>
      </c>
      <c r="B72" s="12"/>
      <c r="C72" s="3" t="s">
        <v>13</v>
      </c>
      <c r="D72" s="7">
        <v>1997</v>
      </c>
      <c r="E72" s="7" t="s">
        <v>1</v>
      </c>
      <c r="F72" s="7" t="s">
        <v>80</v>
      </c>
      <c r="G72" s="11" t="s">
        <v>81</v>
      </c>
    </row>
    <row r="73" spans="1:7" s="4" customFormat="1" ht="15">
      <c r="A73" s="16">
        <v>5</v>
      </c>
      <c r="B73" s="12"/>
      <c r="C73" s="3" t="s">
        <v>144</v>
      </c>
      <c r="D73" s="7">
        <v>1997</v>
      </c>
      <c r="E73" s="7" t="s">
        <v>3</v>
      </c>
      <c r="F73" s="7" t="s">
        <v>80</v>
      </c>
      <c r="G73" s="11" t="s">
        <v>81</v>
      </c>
    </row>
    <row r="74" spans="1:7" s="4" customFormat="1" ht="15">
      <c r="A74" s="16">
        <v>6</v>
      </c>
      <c r="B74" s="12"/>
      <c r="C74" s="3" t="s">
        <v>145</v>
      </c>
      <c r="D74" s="7">
        <v>1997</v>
      </c>
      <c r="E74" s="7" t="s">
        <v>3</v>
      </c>
      <c r="F74" s="7" t="s">
        <v>146</v>
      </c>
      <c r="G74" s="11" t="s">
        <v>147</v>
      </c>
    </row>
    <row r="75" spans="1:7" s="4" customFormat="1" ht="15">
      <c r="A75" s="16"/>
      <c r="B75" s="12"/>
      <c r="C75" s="3" t="s">
        <v>95</v>
      </c>
      <c r="D75" s="7">
        <v>1997</v>
      </c>
      <c r="E75" s="7" t="s">
        <v>1</v>
      </c>
      <c r="F75" s="7" t="s">
        <v>96</v>
      </c>
      <c r="G75" s="11" t="s">
        <v>143</v>
      </c>
    </row>
    <row r="76" spans="1:7" s="4" customFormat="1" ht="15">
      <c r="A76" s="16"/>
      <c r="B76" s="12"/>
      <c r="C76" s="3" t="s">
        <v>104</v>
      </c>
      <c r="D76" s="7">
        <v>1997</v>
      </c>
      <c r="E76" s="7" t="s">
        <v>1</v>
      </c>
      <c r="F76" s="7" t="s">
        <v>105</v>
      </c>
      <c r="G76" s="11" t="s">
        <v>142</v>
      </c>
    </row>
    <row r="77" spans="1:7" s="4" customFormat="1" ht="15">
      <c r="A77" s="16">
        <v>1</v>
      </c>
      <c r="B77" s="12"/>
      <c r="C77" s="3" t="s">
        <v>115</v>
      </c>
      <c r="D77" s="7">
        <v>1997</v>
      </c>
      <c r="E77" s="7" t="s">
        <v>1</v>
      </c>
      <c r="F77" s="7" t="s">
        <v>114</v>
      </c>
      <c r="G77" s="11" t="s">
        <v>113</v>
      </c>
    </row>
    <row r="78" spans="1:7" s="4" customFormat="1" ht="15">
      <c r="A78" s="16">
        <v>4</v>
      </c>
      <c r="B78" s="12"/>
      <c r="C78" s="3" t="s">
        <v>116</v>
      </c>
      <c r="D78" s="7">
        <v>1997</v>
      </c>
      <c r="E78" s="7" t="s">
        <v>3</v>
      </c>
      <c r="F78" s="7" t="s">
        <v>114</v>
      </c>
      <c r="G78" s="11" t="s">
        <v>113</v>
      </c>
    </row>
    <row r="79" spans="1:7" s="4" customFormat="1" ht="15">
      <c r="A79" s="16">
        <v>2</v>
      </c>
      <c r="B79" s="12"/>
      <c r="C79" s="3" t="s">
        <v>117</v>
      </c>
      <c r="D79" s="7">
        <v>1997</v>
      </c>
      <c r="E79" s="7" t="s">
        <v>1</v>
      </c>
      <c r="F79" s="7" t="s">
        <v>114</v>
      </c>
      <c r="G79" s="11" t="s">
        <v>113</v>
      </c>
    </row>
    <row r="80" spans="1:7" s="4" customFormat="1" ht="15">
      <c r="A80" s="16">
        <v>3</v>
      </c>
      <c r="B80" s="12"/>
      <c r="C80" s="3" t="s">
        <v>118</v>
      </c>
      <c r="D80" s="7">
        <v>1998</v>
      </c>
      <c r="E80" s="7" t="s">
        <v>1</v>
      </c>
      <c r="F80" s="7" t="s">
        <v>114</v>
      </c>
      <c r="G80" s="11" t="s">
        <v>113</v>
      </c>
    </row>
    <row r="81" spans="1:7" s="4" customFormat="1" ht="15">
      <c r="A81" s="16">
        <v>6</v>
      </c>
      <c r="B81" s="12"/>
      <c r="C81" s="3" t="s">
        <v>119</v>
      </c>
      <c r="D81" s="7">
        <v>1997</v>
      </c>
      <c r="E81" s="7" t="s">
        <v>1</v>
      </c>
      <c r="F81" s="7" t="s">
        <v>114</v>
      </c>
      <c r="G81" s="11" t="s">
        <v>113</v>
      </c>
    </row>
    <row r="82" spans="1:7" s="4" customFormat="1" ht="15">
      <c r="A82" s="16">
        <v>6</v>
      </c>
      <c r="B82" s="12"/>
      <c r="C82" s="3" t="s">
        <v>120</v>
      </c>
      <c r="D82" s="7">
        <v>1998</v>
      </c>
      <c r="E82" s="7" t="s">
        <v>1</v>
      </c>
      <c r="F82" s="7" t="s">
        <v>114</v>
      </c>
      <c r="G82" s="11" t="s">
        <v>113</v>
      </c>
    </row>
    <row r="83" spans="1:7" s="4" customFormat="1" ht="15">
      <c r="A83" s="16">
        <v>5</v>
      </c>
      <c r="B83" s="12"/>
      <c r="C83" s="3" t="s">
        <v>121</v>
      </c>
      <c r="D83" s="7">
        <v>1998</v>
      </c>
      <c r="E83" s="7" t="s">
        <v>1</v>
      </c>
      <c r="F83" s="7" t="s">
        <v>114</v>
      </c>
      <c r="G83" s="11" t="s">
        <v>113</v>
      </c>
    </row>
    <row r="84" spans="1:7" ht="15">
      <c r="A84" s="15">
        <v>6</v>
      </c>
      <c r="B84" s="13"/>
      <c r="C84" s="14" t="s">
        <v>122</v>
      </c>
      <c r="D84" s="7">
        <v>1998</v>
      </c>
      <c r="E84" s="7" t="s">
        <v>1</v>
      </c>
      <c r="F84" s="7" t="s">
        <v>114</v>
      </c>
      <c r="G84" s="11" t="s">
        <v>113</v>
      </c>
    </row>
    <row r="85" spans="1:7" ht="15">
      <c r="A85" s="15">
        <v>6</v>
      </c>
      <c r="B85" s="13"/>
      <c r="C85" s="14" t="s">
        <v>123</v>
      </c>
      <c r="D85" s="7">
        <v>1998</v>
      </c>
      <c r="E85" s="7" t="s">
        <v>3</v>
      </c>
      <c r="F85" s="7" t="s">
        <v>114</v>
      </c>
      <c r="G85" s="11" t="s">
        <v>113</v>
      </c>
    </row>
  </sheetData>
  <mergeCells count="14">
    <mergeCell ref="A2:G2"/>
    <mergeCell ref="A3:G3"/>
    <mergeCell ref="A4:G4"/>
    <mergeCell ref="A5:G5"/>
    <mergeCell ref="A10:G10"/>
    <mergeCell ref="A49:G49"/>
    <mergeCell ref="A6:G6"/>
    <mergeCell ref="A8:A9"/>
    <mergeCell ref="B8:B9"/>
    <mergeCell ref="C8:C9"/>
    <mergeCell ref="D8:D9"/>
    <mergeCell ref="E8:E9"/>
    <mergeCell ref="F8:F9"/>
    <mergeCell ref="G8:G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92"/>
  <sheetViews>
    <sheetView view="pageBreakPreview" zoomScaleSheetLayoutView="100" workbookViewId="0" topLeftCell="A70">
      <selection activeCell="B89" sqref="B89"/>
    </sheetView>
  </sheetViews>
  <sheetFormatPr defaultColWidth="9.140625" defaultRowHeight="12.75"/>
  <cols>
    <col min="1" max="1" width="6.57421875" style="27" customWidth="1"/>
    <col min="2" max="2" width="32.57421875" style="27" customWidth="1"/>
    <col min="3" max="3" width="13.421875" style="27" customWidth="1"/>
    <col min="4" max="4" width="10.140625" style="27" bestFit="1" customWidth="1"/>
    <col min="5" max="7" width="9.140625" style="27" customWidth="1"/>
    <col min="8" max="8" width="13.421875" style="27" customWidth="1"/>
    <col min="9" max="16384" width="9.140625" style="27" customWidth="1"/>
  </cols>
  <sheetData>
    <row r="1" spans="2:13" ht="22.5">
      <c r="B1" s="120" t="s">
        <v>184</v>
      </c>
      <c r="C1" s="120"/>
      <c r="D1" s="120"/>
      <c r="E1" s="120"/>
      <c r="F1" s="120"/>
      <c r="G1" s="120"/>
      <c r="H1" s="120"/>
      <c r="I1" s="25"/>
      <c r="J1" s="25"/>
      <c r="K1" s="25"/>
      <c r="L1" s="25"/>
      <c r="M1" s="25"/>
    </row>
    <row r="2" spans="2:13" ht="22.5">
      <c r="B2" s="120" t="s">
        <v>185</v>
      </c>
      <c r="C2" s="120"/>
      <c r="D2" s="120"/>
      <c r="E2" s="120"/>
      <c r="F2" s="120"/>
      <c r="G2" s="120"/>
      <c r="H2" s="120"/>
      <c r="I2" s="25"/>
      <c r="J2" s="25"/>
      <c r="K2" s="25"/>
      <c r="L2" s="25"/>
      <c r="M2" s="25"/>
    </row>
    <row r="3" spans="2:13" ht="20.25">
      <c r="B3" s="141" t="s">
        <v>213</v>
      </c>
      <c r="C3" s="141"/>
      <c r="D3" s="141"/>
      <c r="E3" s="141"/>
      <c r="F3" s="141"/>
      <c r="G3" s="141"/>
      <c r="H3" s="141"/>
      <c r="I3" s="67"/>
      <c r="J3" s="67"/>
      <c r="K3" s="67"/>
      <c r="L3" s="67"/>
      <c r="M3" s="67"/>
    </row>
    <row r="4" spans="2:13" ht="20.25">
      <c r="B4" s="141" t="s">
        <v>239</v>
      </c>
      <c r="C4" s="141"/>
      <c r="D4" s="141"/>
      <c r="E4" s="141"/>
      <c r="F4" s="141"/>
      <c r="G4" s="141"/>
      <c r="H4" s="141"/>
      <c r="I4" s="67"/>
      <c r="J4" s="67"/>
      <c r="K4" s="67"/>
      <c r="L4" s="67"/>
      <c r="M4" s="67"/>
    </row>
    <row r="5" spans="2:8" ht="15.75">
      <c r="B5" s="119" t="s">
        <v>238</v>
      </c>
      <c r="C5" s="119"/>
      <c r="D5" s="119"/>
      <c r="E5" s="119"/>
      <c r="F5" s="119"/>
      <c r="G5" s="119"/>
      <c r="H5" s="119"/>
    </row>
    <row r="6" spans="2:8" ht="15.75">
      <c r="B6" s="119" t="s">
        <v>222</v>
      </c>
      <c r="C6" s="119"/>
      <c r="D6" s="119"/>
      <c r="E6" s="119"/>
      <c r="F6" s="119"/>
      <c r="G6" s="119"/>
      <c r="H6" s="119"/>
    </row>
    <row r="7" spans="2:8" ht="15.75">
      <c r="B7" s="66"/>
      <c r="C7" s="66"/>
      <c r="D7" s="66"/>
      <c r="E7" s="66"/>
      <c r="F7" s="66"/>
      <c r="G7" s="66"/>
      <c r="H7" s="66"/>
    </row>
    <row r="8" spans="2:7" s="75" customFormat="1" ht="30.75" customHeight="1">
      <c r="B8" s="70" t="s">
        <v>181</v>
      </c>
      <c r="C8" s="71" t="s">
        <v>25</v>
      </c>
      <c r="D8" s="75" t="s">
        <v>214</v>
      </c>
      <c r="E8" s="75" t="s">
        <v>241</v>
      </c>
      <c r="F8" s="75" t="s">
        <v>240</v>
      </c>
      <c r="G8" s="75" t="s">
        <v>242</v>
      </c>
    </row>
    <row r="9" spans="2:3" ht="15.75">
      <c r="B9" s="79" t="s">
        <v>271</v>
      </c>
      <c r="C9" s="38"/>
    </row>
    <row r="10" spans="2:4" ht="15">
      <c r="B10" s="48" t="s">
        <v>91</v>
      </c>
      <c r="C10" s="38" t="s">
        <v>81</v>
      </c>
      <c r="D10" s="27">
        <v>2</v>
      </c>
    </row>
    <row r="11" spans="2:4" ht="15">
      <c r="B11" s="48" t="s">
        <v>92</v>
      </c>
      <c r="C11" s="38" t="s">
        <v>81</v>
      </c>
      <c r="D11" s="27">
        <v>100</v>
      </c>
    </row>
    <row r="12" spans="2:4" ht="15">
      <c r="B12" s="93" t="s">
        <v>93</v>
      </c>
      <c r="C12" s="38" t="s">
        <v>81</v>
      </c>
      <c r="D12" s="27">
        <v>29</v>
      </c>
    </row>
    <row r="13" spans="2:4" ht="15">
      <c r="B13" s="48" t="s">
        <v>94</v>
      </c>
      <c r="C13" s="38" t="s">
        <v>81</v>
      </c>
      <c r="D13" s="27">
        <v>36</v>
      </c>
    </row>
    <row r="14" spans="2:4" ht="15">
      <c r="B14" s="48" t="s">
        <v>148</v>
      </c>
      <c r="C14" s="38" t="s">
        <v>81</v>
      </c>
      <c r="D14" s="27">
        <v>16</v>
      </c>
    </row>
    <row r="15" spans="2:5" ht="15">
      <c r="B15" s="48" t="s">
        <v>86</v>
      </c>
      <c r="C15" s="38" t="s">
        <v>81</v>
      </c>
      <c r="E15" s="27">
        <v>40</v>
      </c>
    </row>
    <row r="16" spans="2:5" ht="15">
      <c r="B16" s="48" t="s">
        <v>10</v>
      </c>
      <c r="C16" s="38" t="s">
        <v>81</v>
      </c>
      <c r="E16" s="27">
        <v>24</v>
      </c>
    </row>
    <row r="17" spans="2:5" ht="15">
      <c r="B17" s="48" t="s">
        <v>5</v>
      </c>
      <c r="C17" s="38" t="s">
        <v>81</v>
      </c>
      <c r="E17" s="27">
        <v>26</v>
      </c>
    </row>
    <row r="18" spans="2:5" ht="15">
      <c r="B18" s="93" t="s">
        <v>87</v>
      </c>
      <c r="C18" s="38" t="s">
        <v>81</v>
      </c>
      <c r="E18" s="27">
        <v>36</v>
      </c>
    </row>
    <row r="19" spans="2:5" ht="15">
      <c r="B19" s="48" t="s">
        <v>88</v>
      </c>
      <c r="C19" s="38" t="s">
        <v>81</v>
      </c>
      <c r="E19" s="27">
        <v>20</v>
      </c>
    </row>
    <row r="20" spans="2:8" s="65" customFormat="1" ht="15.75">
      <c r="B20" s="60"/>
      <c r="C20" s="74"/>
      <c r="D20" s="50">
        <f>SUM(D10:D19)</f>
        <v>183</v>
      </c>
      <c r="E20" s="50">
        <f>SUM(E10:E19)</f>
        <v>146</v>
      </c>
      <c r="F20" s="50">
        <f>SUM(F10:F19)</f>
        <v>0</v>
      </c>
      <c r="G20" s="50">
        <f>SUM(G10:G19)</f>
        <v>0</v>
      </c>
      <c r="H20" s="50">
        <f>SUM(D20:G20)</f>
        <v>329</v>
      </c>
    </row>
    <row r="21" spans="2:3" ht="15.75">
      <c r="B21" s="76" t="s">
        <v>272</v>
      </c>
      <c r="C21" s="38"/>
    </row>
    <row r="22" spans="2:6" ht="15">
      <c r="B22" s="48" t="s">
        <v>132</v>
      </c>
      <c r="C22" s="38" t="s">
        <v>113</v>
      </c>
      <c r="D22" s="37">
        <v>0</v>
      </c>
      <c r="E22" s="37"/>
      <c r="F22" s="38"/>
    </row>
    <row r="23" spans="2:6" ht="15">
      <c r="B23" s="48" t="s">
        <v>130</v>
      </c>
      <c r="C23" s="38" t="s">
        <v>113</v>
      </c>
      <c r="D23" s="37">
        <v>0</v>
      </c>
      <c r="E23" s="37"/>
      <c r="F23" s="38"/>
    </row>
    <row r="24" spans="2:6" ht="15">
      <c r="B24" s="48" t="s">
        <v>131</v>
      </c>
      <c r="C24" s="38" t="s">
        <v>113</v>
      </c>
      <c r="D24" s="37">
        <v>24</v>
      </c>
      <c r="E24" s="37"/>
      <c r="F24" s="38"/>
    </row>
    <row r="25" spans="2:6" ht="15">
      <c r="B25" s="48" t="s">
        <v>135</v>
      </c>
      <c r="C25" s="38" t="s">
        <v>113</v>
      </c>
      <c r="D25" s="37">
        <v>12</v>
      </c>
      <c r="E25" s="37"/>
      <c r="F25" s="38"/>
    </row>
    <row r="26" spans="2:6" ht="15">
      <c r="B26" s="48" t="s">
        <v>133</v>
      </c>
      <c r="C26" s="38" t="s">
        <v>113</v>
      </c>
      <c r="D26" s="37">
        <v>18</v>
      </c>
      <c r="E26" s="37"/>
      <c r="F26" s="38"/>
    </row>
    <row r="27" spans="2:6" ht="15">
      <c r="B27" s="48" t="s">
        <v>124</v>
      </c>
      <c r="C27" s="38" t="s">
        <v>113</v>
      </c>
      <c r="D27" s="61"/>
      <c r="E27" s="37">
        <v>100</v>
      </c>
      <c r="F27" s="61"/>
    </row>
    <row r="28" spans="2:6" ht="15">
      <c r="B28" s="48" t="s">
        <v>125</v>
      </c>
      <c r="C28" s="38" t="s">
        <v>113</v>
      </c>
      <c r="D28" s="61"/>
      <c r="E28" s="37">
        <v>50</v>
      </c>
      <c r="F28" s="61"/>
    </row>
    <row r="29" spans="2:6" ht="15">
      <c r="B29" s="48" t="s">
        <v>128</v>
      </c>
      <c r="C29" s="38" t="s">
        <v>113</v>
      </c>
      <c r="D29" s="61"/>
      <c r="E29" s="37">
        <v>8</v>
      </c>
      <c r="F29" s="61"/>
    </row>
    <row r="30" spans="2:6" ht="15">
      <c r="B30" s="48" t="s">
        <v>126</v>
      </c>
      <c r="C30" s="38" t="s">
        <v>113</v>
      </c>
      <c r="D30" s="61"/>
      <c r="E30" s="37">
        <v>7</v>
      </c>
      <c r="F30" s="61"/>
    </row>
    <row r="31" spans="2:6" ht="15">
      <c r="B31" s="48" t="s">
        <v>127</v>
      </c>
      <c r="C31" s="38" t="s">
        <v>113</v>
      </c>
      <c r="D31" s="61"/>
      <c r="E31" s="37">
        <v>0</v>
      </c>
      <c r="F31" s="61"/>
    </row>
    <row r="32" spans="2:8" s="65" customFormat="1" ht="18" customHeight="1">
      <c r="B32" s="60"/>
      <c r="C32" s="74"/>
      <c r="D32" s="50">
        <f>SUM(D21:D31)</f>
        <v>54</v>
      </c>
      <c r="E32" s="50">
        <f>SUM(E21:E31)</f>
        <v>165</v>
      </c>
      <c r="F32" s="50">
        <f>SUM(F21:F31)</f>
        <v>0</v>
      </c>
      <c r="G32" s="50">
        <f>SUM(G21:G31)</f>
        <v>0</v>
      </c>
      <c r="H32" s="50">
        <f>SUM(D32:G32)</f>
        <v>219</v>
      </c>
    </row>
    <row r="33" spans="2:3" s="75" customFormat="1" ht="16.5" customHeight="1">
      <c r="B33" s="90" t="s">
        <v>221</v>
      </c>
      <c r="C33" s="71"/>
    </row>
    <row r="34" spans="2:4" ht="15">
      <c r="B34" s="48" t="s">
        <v>59</v>
      </c>
      <c r="C34" s="38" t="s">
        <v>53</v>
      </c>
      <c r="D34" s="27">
        <v>45</v>
      </c>
    </row>
    <row r="35" spans="2:5" ht="15">
      <c r="B35" s="48" t="s">
        <v>60</v>
      </c>
      <c r="C35" s="38" t="s">
        <v>53</v>
      </c>
      <c r="E35" s="27">
        <v>29</v>
      </c>
    </row>
    <row r="36" spans="2:5" ht="15">
      <c r="B36" s="48" t="s">
        <v>62</v>
      </c>
      <c r="C36" s="38" t="s">
        <v>53</v>
      </c>
      <c r="E36" s="27">
        <v>45</v>
      </c>
    </row>
    <row r="37" spans="2:5" ht="15">
      <c r="B37" s="48" t="s">
        <v>61</v>
      </c>
      <c r="C37" s="38" t="s">
        <v>53</v>
      </c>
      <c r="E37" s="27">
        <v>60</v>
      </c>
    </row>
    <row r="38" spans="2:8" s="65" customFormat="1" ht="15.75">
      <c r="B38" s="60"/>
      <c r="C38" s="74"/>
      <c r="D38" s="50">
        <f>SUM(D34:D37)</f>
        <v>45</v>
      </c>
      <c r="E38" s="50">
        <f>SUM(E34:E37)</f>
        <v>134</v>
      </c>
      <c r="F38" s="50">
        <f>SUM(F34:F37)</f>
        <v>0</v>
      </c>
      <c r="G38" s="50">
        <f>SUM(G34:G37)</f>
        <v>0</v>
      </c>
      <c r="H38" s="50">
        <f>SUM(D38:G38)</f>
        <v>179</v>
      </c>
    </row>
    <row r="39" spans="2:3" ht="15.75">
      <c r="B39" s="76" t="s">
        <v>273</v>
      </c>
      <c r="C39" s="38"/>
    </row>
    <row r="40" spans="2:4" ht="15">
      <c r="B40" s="68" t="s">
        <v>99</v>
      </c>
      <c r="C40" s="38" t="s">
        <v>142</v>
      </c>
      <c r="D40" s="27">
        <v>50</v>
      </c>
    </row>
    <row r="41" spans="2:4" ht="15">
      <c r="B41" s="68" t="s">
        <v>101</v>
      </c>
      <c r="C41" s="38" t="s">
        <v>142</v>
      </c>
      <c r="D41" s="27">
        <v>7</v>
      </c>
    </row>
    <row r="42" spans="2:4" ht="15">
      <c r="B42" s="68" t="s">
        <v>102</v>
      </c>
      <c r="C42" s="38" t="s">
        <v>142</v>
      </c>
      <c r="D42" s="27">
        <v>80</v>
      </c>
    </row>
    <row r="43" spans="2:4" ht="15">
      <c r="B43" s="68" t="s">
        <v>103</v>
      </c>
      <c r="C43" s="38" t="s">
        <v>142</v>
      </c>
      <c r="D43" s="27">
        <v>40</v>
      </c>
    </row>
    <row r="44" spans="2:8" ht="15.75">
      <c r="B44" s="77"/>
      <c r="C44" s="78"/>
      <c r="D44" s="50">
        <f>SUM(D40:D43)</f>
        <v>177</v>
      </c>
      <c r="E44" s="50"/>
      <c r="F44" s="50">
        <f>SUM(F40:F43)</f>
        <v>0</v>
      </c>
      <c r="G44" s="50"/>
      <c r="H44" s="50">
        <f>SUM(D44:G44)</f>
        <v>177</v>
      </c>
    </row>
    <row r="45" spans="2:3" ht="15.75">
      <c r="B45" s="76" t="s">
        <v>274</v>
      </c>
      <c r="C45" s="38"/>
    </row>
    <row r="46" spans="2:4" ht="15">
      <c r="B46" s="48" t="s">
        <v>45</v>
      </c>
      <c r="C46" s="38" t="s">
        <v>39</v>
      </c>
      <c r="D46" s="27">
        <v>5</v>
      </c>
    </row>
    <row r="47" spans="2:4" ht="15">
      <c r="B47" s="48" t="s">
        <v>43</v>
      </c>
      <c r="C47" s="38" t="s">
        <v>39</v>
      </c>
      <c r="D47" s="27">
        <v>11</v>
      </c>
    </row>
    <row r="48" spans="2:4" ht="15">
      <c r="B48" s="48" t="s">
        <v>44</v>
      </c>
      <c r="C48" s="38" t="s">
        <v>39</v>
      </c>
      <c r="D48" s="27">
        <v>8</v>
      </c>
    </row>
    <row r="49" spans="2:10" ht="15">
      <c r="B49" s="48" t="s">
        <v>141</v>
      </c>
      <c r="C49" s="38" t="s">
        <v>39</v>
      </c>
      <c r="D49" s="27">
        <v>13</v>
      </c>
      <c r="J49" s="48"/>
    </row>
    <row r="50" spans="2:10" ht="15">
      <c r="B50" s="48" t="s">
        <v>46</v>
      </c>
      <c r="C50" s="38" t="s">
        <v>39</v>
      </c>
      <c r="D50" s="27">
        <v>0</v>
      </c>
      <c r="J50" s="48"/>
    </row>
    <row r="51" spans="2:10" ht="15">
      <c r="B51" s="48" t="s">
        <v>111</v>
      </c>
      <c r="C51" s="38" t="s">
        <v>39</v>
      </c>
      <c r="E51" s="27">
        <v>80</v>
      </c>
      <c r="J51" s="48"/>
    </row>
    <row r="52" spans="2:5" ht="15">
      <c r="B52" s="48" t="s">
        <v>47</v>
      </c>
      <c r="C52" s="38" t="s">
        <v>39</v>
      </c>
      <c r="E52" s="27">
        <v>0</v>
      </c>
    </row>
    <row r="53" spans="2:5" ht="15">
      <c r="B53" s="48" t="s">
        <v>49</v>
      </c>
      <c r="C53" s="38" t="s">
        <v>39</v>
      </c>
      <c r="E53" s="27">
        <v>0</v>
      </c>
    </row>
    <row r="54" spans="2:5" ht="15">
      <c r="B54" s="48" t="s">
        <v>48</v>
      </c>
      <c r="C54" s="38" t="s">
        <v>39</v>
      </c>
      <c r="E54" s="27">
        <v>12</v>
      </c>
    </row>
    <row r="55" spans="2:8" s="65" customFormat="1" ht="15.75">
      <c r="B55" s="60"/>
      <c r="C55" s="74"/>
      <c r="D55" s="50">
        <f>SUM(D46:D54)</f>
        <v>37</v>
      </c>
      <c r="E55" s="50">
        <f>SUM(E46:E54)</f>
        <v>92</v>
      </c>
      <c r="F55" s="50">
        <f>SUM(F46:F54)</f>
        <v>0</v>
      </c>
      <c r="G55" s="50">
        <f>SUM(G46:G54)</f>
        <v>0</v>
      </c>
      <c r="H55" s="50">
        <f>SUM(D55:G55)</f>
        <v>129</v>
      </c>
    </row>
    <row r="56" spans="2:3" ht="15.75">
      <c r="B56" s="76" t="s">
        <v>275</v>
      </c>
      <c r="C56" s="38"/>
    </row>
    <row r="57" spans="2:4" ht="15">
      <c r="B57" s="48" t="s">
        <v>26</v>
      </c>
      <c r="C57" s="38" t="s">
        <v>28</v>
      </c>
      <c r="D57" s="27">
        <v>60</v>
      </c>
    </row>
    <row r="58" spans="2:4" ht="15">
      <c r="B58" s="48" t="s">
        <v>237</v>
      </c>
      <c r="C58" s="38" t="s">
        <v>28</v>
      </c>
      <c r="D58" s="27">
        <v>32</v>
      </c>
    </row>
    <row r="59" spans="2:4" ht="15">
      <c r="B59" s="48" t="s">
        <v>108</v>
      </c>
      <c r="C59" s="38" t="s">
        <v>28</v>
      </c>
      <c r="D59" s="27">
        <v>0</v>
      </c>
    </row>
    <row r="60" spans="2:4" ht="15">
      <c r="B60" s="48" t="s">
        <v>107</v>
      </c>
      <c r="C60" s="38" t="s">
        <v>28</v>
      </c>
      <c r="D60" s="27">
        <v>15</v>
      </c>
    </row>
    <row r="61" spans="2:4" ht="15">
      <c r="B61" s="48" t="s">
        <v>29</v>
      </c>
      <c r="C61" s="38" t="s">
        <v>28</v>
      </c>
      <c r="D61" s="27">
        <v>0</v>
      </c>
    </row>
    <row r="62" spans="2:5" ht="15">
      <c r="B62" s="48" t="s">
        <v>31</v>
      </c>
      <c r="C62" s="38" t="s">
        <v>28</v>
      </c>
      <c r="E62" s="27">
        <v>15</v>
      </c>
    </row>
    <row r="63" spans="2:5" ht="15">
      <c r="B63" s="48" t="s">
        <v>32</v>
      </c>
      <c r="C63" s="38" t="s">
        <v>28</v>
      </c>
      <c r="E63" s="27">
        <v>0</v>
      </c>
    </row>
    <row r="64" spans="2:8" s="65" customFormat="1" ht="15.75">
      <c r="B64" s="60"/>
      <c r="C64" s="74"/>
      <c r="D64" s="50">
        <f>SUM(D57:D63)</f>
        <v>107</v>
      </c>
      <c r="E64" s="50">
        <f>SUM(E57:E63)</f>
        <v>15</v>
      </c>
      <c r="F64" s="50">
        <f>SUM(F57:F63)</f>
        <v>0</v>
      </c>
      <c r="G64" s="50">
        <f>SUM(G57:G63)</f>
        <v>0</v>
      </c>
      <c r="H64" s="50">
        <f>SUM(D64:G64)</f>
        <v>122</v>
      </c>
    </row>
    <row r="65" spans="2:3" ht="15.75">
      <c r="B65" s="76" t="s">
        <v>276</v>
      </c>
      <c r="C65" s="38"/>
    </row>
    <row r="66" spans="2:4" ht="15">
      <c r="B66" s="48" t="s">
        <v>84</v>
      </c>
      <c r="C66" s="38" t="s">
        <v>147</v>
      </c>
      <c r="D66" s="27">
        <v>0</v>
      </c>
    </row>
    <row r="67" spans="2:4" ht="15">
      <c r="B67" s="48" t="s">
        <v>14</v>
      </c>
      <c r="C67" s="38" t="s">
        <v>147</v>
      </c>
      <c r="D67" s="27">
        <v>26</v>
      </c>
    </row>
    <row r="68" spans="2:4" ht="15">
      <c r="B68" s="48" t="s">
        <v>18</v>
      </c>
      <c r="C68" s="38" t="s">
        <v>147</v>
      </c>
      <c r="D68" s="27">
        <v>20</v>
      </c>
    </row>
    <row r="69" spans="2:4" ht="15">
      <c r="B69" s="48" t="s">
        <v>150</v>
      </c>
      <c r="C69" s="38" t="s">
        <v>147</v>
      </c>
      <c r="D69" s="27">
        <v>0</v>
      </c>
    </row>
    <row r="70" spans="2:4" ht="15">
      <c r="B70" s="48" t="s">
        <v>243</v>
      </c>
      <c r="C70" s="38" t="s">
        <v>147</v>
      </c>
      <c r="D70" s="27">
        <v>1</v>
      </c>
    </row>
    <row r="71" spans="2:5" ht="15">
      <c r="B71" s="48" t="s">
        <v>17</v>
      </c>
      <c r="C71" s="38" t="s">
        <v>147</v>
      </c>
      <c r="E71" s="27">
        <v>14</v>
      </c>
    </row>
    <row r="72" spans="2:5" ht="15">
      <c r="B72" s="48" t="s">
        <v>8</v>
      </c>
      <c r="C72" s="38" t="s">
        <v>147</v>
      </c>
      <c r="E72" s="27">
        <v>10</v>
      </c>
    </row>
    <row r="73" spans="2:5" ht="15">
      <c r="B73" s="48" t="s">
        <v>16</v>
      </c>
      <c r="C73" s="38" t="s">
        <v>147</v>
      </c>
      <c r="E73" s="27">
        <v>13</v>
      </c>
    </row>
    <row r="74" spans="2:5" ht="15">
      <c r="B74" s="48" t="s">
        <v>9</v>
      </c>
      <c r="C74" s="38" t="s">
        <v>147</v>
      </c>
      <c r="E74" s="27">
        <v>11</v>
      </c>
    </row>
    <row r="75" spans="2:5" ht="15">
      <c r="B75" s="48" t="s">
        <v>15</v>
      </c>
      <c r="C75" s="38" t="s">
        <v>147</v>
      </c>
      <c r="E75" s="27">
        <v>16</v>
      </c>
    </row>
    <row r="76" spans="2:8" s="65" customFormat="1" ht="20.25" customHeight="1">
      <c r="B76" s="60"/>
      <c r="C76" s="74"/>
      <c r="D76" s="50">
        <f>SUM(D66:D75)</f>
        <v>47</v>
      </c>
      <c r="E76" s="50">
        <f>SUM(E66:E75)</f>
        <v>64</v>
      </c>
      <c r="F76" s="50">
        <f>SUM(F66:F75)</f>
        <v>0</v>
      </c>
      <c r="G76" s="50">
        <f>SUM(G66:G75)</f>
        <v>0</v>
      </c>
      <c r="H76" s="50">
        <f>SUM(D76:G76)</f>
        <v>111</v>
      </c>
    </row>
    <row r="77" spans="2:3" ht="15.75">
      <c r="B77" s="76" t="s">
        <v>277</v>
      </c>
      <c r="C77" s="38"/>
    </row>
    <row r="78" spans="2:5" ht="15">
      <c r="B78" s="48" t="s">
        <v>70</v>
      </c>
      <c r="C78" s="38" t="s">
        <v>68</v>
      </c>
      <c r="E78" s="27">
        <v>32</v>
      </c>
    </row>
    <row r="79" spans="2:8" ht="15.75">
      <c r="B79" s="60"/>
      <c r="C79" s="74"/>
      <c r="D79" s="50"/>
      <c r="E79" s="50">
        <f>SUM(E78)</f>
        <v>32</v>
      </c>
      <c r="F79" s="50">
        <f>SUM(F78:F78)</f>
        <v>0</v>
      </c>
      <c r="G79" s="50"/>
      <c r="H79" s="50">
        <f>SUM(E79:G79)</f>
        <v>32</v>
      </c>
    </row>
    <row r="80" spans="2:3" ht="15.75">
      <c r="B80" s="76" t="s">
        <v>278</v>
      </c>
      <c r="C80" s="38"/>
    </row>
    <row r="81" spans="2:4" ht="15">
      <c r="B81" s="48" t="s">
        <v>236</v>
      </c>
      <c r="C81" s="38" t="s">
        <v>143</v>
      </c>
      <c r="D81" s="27">
        <v>22</v>
      </c>
    </row>
    <row r="82" spans="2:8" s="65" customFormat="1" ht="15.75">
      <c r="B82" s="60"/>
      <c r="C82" s="74"/>
      <c r="D82" s="50">
        <f>SUM(D81)</f>
        <v>22</v>
      </c>
      <c r="E82" s="50"/>
      <c r="F82" s="50">
        <f>SUM(F81)</f>
        <v>0</v>
      </c>
      <c r="G82" s="50"/>
      <c r="H82" s="50">
        <f>SUM(D82:G82)</f>
        <v>22</v>
      </c>
    </row>
    <row r="83" spans="2:3" ht="15.75">
      <c r="B83" s="76" t="s">
        <v>279</v>
      </c>
      <c r="C83" s="38"/>
    </row>
    <row r="84" spans="2:5" ht="15">
      <c r="B84" s="48" t="s">
        <v>73</v>
      </c>
      <c r="C84" s="38" t="s">
        <v>75</v>
      </c>
      <c r="E84" s="27">
        <v>0</v>
      </c>
    </row>
    <row r="85" spans="2:5" ht="15">
      <c r="B85" s="48" t="s">
        <v>76</v>
      </c>
      <c r="C85" s="38" t="s">
        <v>75</v>
      </c>
      <c r="E85" s="27">
        <v>9</v>
      </c>
    </row>
    <row r="86" spans="2:5" ht="15">
      <c r="B86" s="48" t="s">
        <v>77</v>
      </c>
      <c r="C86" s="38" t="s">
        <v>75</v>
      </c>
      <c r="D86" s="57"/>
      <c r="E86" s="27">
        <v>0</v>
      </c>
    </row>
    <row r="87" spans="2:8" ht="15.75">
      <c r="B87" s="68" t="s">
        <v>78</v>
      </c>
      <c r="C87" s="38" t="s">
        <v>75</v>
      </c>
      <c r="D87" s="57">
        <v>3</v>
      </c>
      <c r="E87" s="65"/>
      <c r="F87" s="65"/>
      <c r="G87" s="65"/>
      <c r="H87" s="65"/>
    </row>
    <row r="88" spans="2:8" ht="15.75">
      <c r="B88" s="60"/>
      <c r="C88" s="74"/>
      <c r="D88" s="50">
        <f>SUM(D84:D87)</f>
        <v>3</v>
      </c>
      <c r="E88" s="50">
        <f>SUM(E84:E87)</f>
        <v>9</v>
      </c>
      <c r="F88" s="50"/>
      <c r="G88" s="50"/>
      <c r="H88" s="50">
        <f>SUM(D88:G88)</f>
        <v>12</v>
      </c>
    </row>
    <row r="89" spans="2:3" ht="15.75">
      <c r="B89" s="76" t="s">
        <v>280</v>
      </c>
      <c r="C89" s="38"/>
    </row>
    <row r="90" spans="2:4" ht="15">
      <c r="B90" s="48" t="s">
        <v>97</v>
      </c>
      <c r="C90" s="38"/>
      <c r="D90" s="27">
        <v>0</v>
      </c>
    </row>
    <row r="91" spans="2:8" s="65" customFormat="1" ht="15.75">
      <c r="B91" s="60"/>
      <c r="C91" s="74"/>
      <c r="D91" s="50">
        <f>SUM(D90)</f>
        <v>0</v>
      </c>
      <c r="E91" s="50">
        <f>SUM(E90)</f>
        <v>0</v>
      </c>
      <c r="F91" s="50">
        <f>SUM(F90)</f>
        <v>0</v>
      </c>
      <c r="G91" s="50">
        <f>SUM(G90)</f>
        <v>0</v>
      </c>
      <c r="H91" s="50">
        <f>SUM(D91:G91)</f>
        <v>0</v>
      </c>
    </row>
    <row r="92" spans="2:3" ht="15">
      <c r="B92" s="36"/>
      <c r="C92" s="38"/>
    </row>
  </sheetData>
  <mergeCells count="6">
    <mergeCell ref="B4:H4"/>
    <mergeCell ref="B5:H5"/>
    <mergeCell ref="B6:H6"/>
    <mergeCell ref="B1:H1"/>
    <mergeCell ref="B2:H2"/>
    <mergeCell ref="B3:H3"/>
  </mergeCells>
  <printOptions/>
  <pageMargins left="0.34" right="0.38" top="0.36" bottom="0.49" header="0.17" footer="0.3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SheetLayoutView="100" workbookViewId="0" topLeftCell="A1">
      <selection activeCell="G55" sqref="G55"/>
    </sheetView>
  </sheetViews>
  <sheetFormatPr defaultColWidth="9.140625" defaultRowHeight="12.75"/>
  <cols>
    <col min="1" max="1" width="8.7109375" style="0" customWidth="1"/>
    <col min="2" max="2" width="8.28125" style="0" customWidth="1"/>
    <col min="3" max="3" width="27.421875" style="0" customWidth="1"/>
    <col min="4" max="4" width="8.140625" style="0" customWidth="1"/>
    <col min="5" max="5" width="0.13671875" style="0" customWidth="1"/>
    <col min="6" max="6" width="17.28125" style="0" customWidth="1"/>
    <col min="7" max="7" width="12.421875" style="0" customWidth="1"/>
    <col min="8" max="8" width="14.7109375" style="0" customWidth="1"/>
    <col min="9" max="9" width="12.7109375" style="0" customWidth="1"/>
    <col min="10" max="10" width="16.57421875" style="0" customWidth="1"/>
    <col min="13" max="13" width="10.140625" style="0" bestFit="1" customWidth="1"/>
  </cols>
  <sheetData>
    <row r="1" spans="2:10" ht="20.25">
      <c r="B1" s="143" t="s">
        <v>184</v>
      </c>
      <c r="C1" s="143"/>
      <c r="D1" s="143"/>
      <c r="E1" s="143"/>
      <c r="F1" s="143"/>
      <c r="G1" s="143"/>
      <c r="H1" s="143"/>
      <c r="I1" s="143"/>
      <c r="J1" s="143"/>
    </row>
    <row r="2" spans="2:10" ht="20.25">
      <c r="B2" s="143" t="s">
        <v>185</v>
      </c>
      <c r="C2" s="143"/>
      <c r="D2" s="143"/>
      <c r="E2" s="143"/>
      <c r="F2" s="143"/>
      <c r="G2" s="143"/>
      <c r="H2" s="143"/>
      <c r="I2" s="143"/>
      <c r="J2" s="143"/>
    </row>
    <row r="3" spans="2:10" s="17" customFormat="1" ht="20.25">
      <c r="B3" s="143" t="s">
        <v>186</v>
      </c>
      <c r="C3" s="143"/>
      <c r="D3" s="143"/>
      <c r="E3" s="143"/>
      <c r="F3" s="143"/>
      <c r="G3" s="143"/>
      <c r="H3" s="143"/>
      <c r="I3" s="143"/>
      <c r="J3" s="143"/>
    </row>
    <row r="4" spans="2:10" s="17" customFormat="1" ht="20.25">
      <c r="B4" s="143" t="s">
        <v>224</v>
      </c>
      <c r="C4" s="143"/>
      <c r="D4" s="143"/>
      <c r="E4" s="143"/>
      <c r="F4" s="143"/>
      <c r="G4" s="143"/>
      <c r="H4" s="143"/>
      <c r="I4" s="143"/>
      <c r="J4" s="143"/>
    </row>
    <row r="5" spans="2:10" s="17" customFormat="1" ht="21.75" customHeight="1">
      <c r="B5" s="143" t="s">
        <v>225</v>
      </c>
      <c r="C5" s="143"/>
      <c r="D5" s="143"/>
      <c r="E5" s="143"/>
      <c r="F5" s="143"/>
      <c r="G5" s="143"/>
      <c r="H5" s="143"/>
      <c r="I5" s="143"/>
      <c r="J5" s="143"/>
    </row>
    <row r="6" spans="2:10" s="17" customFormat="1" ht="13.5" customHeight="1">
      <c r="B6" s="26"/>
      <c r="C6" s="26"/>
      <c r="D6" s="26"/>
      <c r="E6" s="26"/>
      <c r="F6" s="26"/>
      <c r="G6" s="26"/>
      <c r="H6" s="26"/>
      <c r="I6" s="26"/>
      <c r="J6" s="26"/>
    </row>
    <row r="7" spans="2:10" s="17" customFormat="1" ht="16.5" customHeight="1">
      <c r="B7" s="80" t="s">
        <v>187</v>
      </c>
      <c r="C7" s="80"/>
      <c r="D7" s="80"/>
      <c r="E7" s="80"/>
      <c r="F7" s="80"/>
      <c r="G7" s="81"/>
      <c r="H7" s="80" t="s">
        <v>192</v>
      </c>
      <c r="I7" s="80"/>
      <c r="J7" s="80"/>
    </row>
    <row r="8" spans="2:10" s="17" customFormat="1" ht="18.75" customHeight="1">
      <c r="B8" s="30" t="s">
        <v>188</v>
      </c>
      <c r="C8" s="30"/>
      <c r="D8" s="30" t="s">
        <v>209</v>
      </c>
      <c r="E8" s="30"/>
      <c r="F8" s="30"/>
      <c r="G8" s="30"/>
      <c r="H8" s="30" t="s">
        <v>193</v>
      </c>
      <c r="I8" s="30" t="s">
        <v>208</v>
      </c>
      <c r="J8" s="30"/>
    </row>
    <row r="9" spans="2:10" s="17" customFormat="1" ht="14.25" customHeight="1">
      <c r="B9" s="30" t="s">
        <v>189</v>
      </c>
      <c r="C9" s="30"/>
      <c r="D9" s="30" t="s">
        <v>211</v>
      </c>
      <c r="E9" s="30"/>
      <c r="F9" s="30"/>
      <c r="G9" s="30"/>
      <c r="H9" s="30" t="s">
        <v>194</v>
      </c>
      <c r="I9" s="49">
        <v>124</v>
      </c>
      <c r="J9" s="30"/>
    </row>
    <row r="10" spans="2:10" s="17" customFormat="1" ht="15" customHeight="1">
      <c r="B10" s="146" t="s">
        <v>190</v>
      </c>
      <c r="C10" s="146"/>
      <c r="D10" s="30" t="s">
        <v>220</v>
      </c>
      <c r="E10" s="30"/>
      <c r="F10" s="30"/>
      <c r="G10" s="30"/>
      <c r="H10" s="30" t="s">
        <v>195</v>
      </c>
      <c r="I10" s="49">
        <v>4</v>
      </c>
      <c r="J10" s="30"/>
    </row>
    <row r="11" spans="2:10" s="17" customFormat="1" ht="15" customHeight="1">
      <c r="B11" s="30" t="s">
        <v>191</v>
      </c>
      <c r="C11" s="30"/>
      <c r="D11" s="30" t="s">
        <v>210</v>
      </c>
      <c r="E11" s="30"/>
      <c r="F11" s="30"/>
      <c r="G11" s="30"/>
      <c r="H11" s="30" t="s">
        <v>196</v>
      </c>
      <c r="I11" s="49">
        <v>120</v>
      </c>
      <c r="J11" s="30"/>
    </row>
    <row r="12" spans="2:10" s="17" customFormat="1" ht="16.5" customHeight="1">
      <c r="B12" s="30"/>
      <c r="C12" s="31"/>
      <c r="D12" s="31"/>
      <c r="E12" s="31"/>
      <c r="F12" s="31"/>
      <c r="G12" s="31"/>
      <c r="H12" s="30" t="s">
        <v>197</v>
      </c>
      <c r="I12" s="49">
        <v>580</v>
      </c>
      <c r="J12" s="32"/>
    </row>
    <row r="13" spans="2:10" s="17" customFormat="1" ht="16.5" customHeight="1">
      <c r="B13" s="30" t="s">
        <v>200</v>
      </c>
      <c r="C13" s="31"/>
      <c r="D13" s="33" t="s">
        <v>232</v>
      </c>
      <c r="E13" s="31"/>
      <c r="F13" s="31"/>
      <c r="G13" s="31"/>
      <c r="H13" s="30" t="s">
        <v>233</v>
      </c>
      <c r="I13" s="30"/>
      <c r="J13" s="32"/>
    </row>
    <row r="14" spans="2:10" s="17" customFormat="1" ht="16.5" customHeight="1">
      <c r="B14" s="30" t="s">
        <v>201</v>
      </c>
      <c r="C14" s="34"/>
      <c r="D14" s="99" t="s">
        <v>227</v>
      </c>
      <c r="E14" s="31"/>
      <c r="F14" s="31" t="s">
        <v>244</v>
      </c>
      <c r="G14" s="34"/>
      <c r="H14" s="99" t="s">
        <v>230</v>
      </c>
      <c r="I14" s="31" t="s">
        <v>244</v>
      </c>
      <c r="J14" s="32"/>
    </row>
    <row r="15" spans="2:10" s="17" customFormat="1" ht="16.5" customHeight="1">
      <c r="B15" s="30"/>
      <c r="C15" s="34"/>
      <c r="D15" s="99" t="s">
        <v>228</v>
      </c>
      <c r="E15" s="31"/>
      <c r="F15" s="31" t="s">
        <v>245</v>
      </c>
      <c r="G15" s="34"/>
      <c r="H15" s="99" t="s">
        <v>231</v>
      </c>
      <c r="I15" s="31" t="s">
        <v>245</v>
      </c>
      <c r="J15" s="32"/>
    </row>
    <row r="16" spans="2:10" s="17" customFormat="1" ht="18.75" customHeight="1">
      <c r="B16" s="30"/>
      <c r="C16" s="34"/>
      <c r="D16" s="99" t="s">
        <v>229</v>
      </c>
      <c r="E16" s="31"/>
      <c r="F16" s="31" t="s">
        <v>246</v>
      </c>
      <c r="G16" s="34"/>
      <c r="H16" s="99" t="s">
        <v>229</v>
      </c>
      <c r="I16" s="31" t="s">
        <v>246</v>
      </c>
      <c r="J16" s="32"/>
    </row>
    <row r="17" spans="2:10" s="17" customFormat="1" ht="14.25" customHeight="1">
      <c r="B17" s="35" t="s">
        <v>202</v>
      </c>
      <c r="C17" s="35"/>
      <c r="D17" s="35">
        <v>38</v>
      </c>
      <c r="E17" s="35"/>
      <c r="F17" s="35"/>
      <c r="G17" s="35"/>
      <c r="H17" s="28">
        <v>38</v>
      </c>
      <c r="I17" s="28"/>
      <c r="J17" s="29"/>
    </row>
    <row r="18" spans="2:10" s="17" customFormat="1" ht="14.25" customHeight="1">
      <c r="B18" s="35" t="s">
        <v>203</v>
      </c>
      <c r="C18" s="35"/>
      <c r="D18" s="41">
        <v>0.3958333333333333</v>
      </c>
      <c r="E18" s="35"/>
      <c r="F18" s="35"/>
      <c r="G18" s="35"/>
      <c r="H18" s="42">
        <v>0.4791666666666667</v>
      </c>
      <c r="I18" s="28"/>
      <c r="J18" s="29"/>
    </row>
    <row r="19" spans="2:10" s="17" customFormat="1" ht="14.25" customHeight="1">
      <c r="B19" s="43" t="s">
        <v>204</v>
      </c>
      <c r="C19" s="44" t="s">
        <v>215</v>
      </c>
      <c r="D19" s="45"/>
      <c r="E19" s="45"/>
      <c r="F19" s="45" t="s">
        <v>205</v>
      </c>
      <c r="G19" s="45" t="s">
        <v>262</v>
      </c>
      <c r="H19" s="46"/>
      <c r="I19" s="46" t="s">
        <v>207</v>
      </c>
      <c r="J19" s="47" t="s">
        <v>248</v>
      </c>
    </row>
    <row r="20" spans="2:10" s="17" customFormat="1" ht="14.25" customHeight="1">
      <c r="B20" s="35"/>
      <c r="C20" s="35"/>
      <c r="D20" s="35"/>
      <c r="E20" s="35"/>
      <c r="F20" s="35"/>
      <c r="G20" s="35"/>
      <c r="H20" s="28"/>
      <c r="I20" s="28"/>
      <c r="J20" s="29" t="s">
        <v>247</v>
      </c>
    </row>
    <row r="21" spans="1:12" s="58" customFormat="1" ht="18.75" customHeight="1">
      <c r="A21" s="119" t="s">
        <v>217</v>
      </c>
      <c r="B21" s="144" t="s">
        <v>183</v>
      </c>
      <c r="C21" s="145" t="s">
        <v>181</v>
      </c>
      <c r="D21" s="144" t="s">
        <v>182</v>
      </c>
      <c r="E21" s="144" t="s">
        <v>23</v>
      </c>
      <c r="F21" s="148" t="s">
        <v>24</v>
      </c>
      <c r="G21" s="144" t="s">
        <v>25</v>
      </c>
      <c r="H21" s="145" t="s">
        <v>178</v>
      </c>
      <c r="I21" s="145" t="s">
        <v>179</v>
      </c>
      <c r="J21" s="147" t="s">
        <v>180</v>
      </c>
      <c r="K21" s="142" t="s">
        <v>218</v>
      </c>
      <c r="L21" s="142" t="s">
        <v>261</v>
      </c>
    </row>
    <row r="22" spans="1:12" s="57" customFormat="1" ht="12" customHeight="1">
      <c r="A22" s="119"/>
      <c r="B22" s="144"/>
      <c r="C22" s="145"/>
      <c r="D22" s="144"/>
      <c r="E22" s="144"/>
      <c r="F22" s="145"/>
      <c r="G22" s="144"/>
      <c r="H22" s="145"/>
      <c r="I22" s="145"/>
      <c r="J22" s="147"/>
      <c r="K22" s="142"/>
      <c r="L22" s="142"/>
    </row>
    <row r="23" spans="1:13" s="57" customFormat="1" ht="20.25" customHeight="1">
      <c r="A23" s="66">
        <v>1</v>
      </c>
      <c r="B23" s="55">
        <v>51</v>
      </c>
      <c r="C23" s="62" t="s">
        <v>92</v>
      </c>
      <c r="D23" s="92">
        <v>1999</v>
      </c>
      <c r="E23" s="92" t="s">
        <v>1</v>
      </c>
      <c r="F23" s="96" t="s">
        <v>85</v>
      </c>
      <c r="G23" s="38" t="s">
        <v>81</v>
      </c>
      <c r="H23" s="38">
        <v>0.0004050925925925926</v>
      </c>
      <c r="I23" s="38">
        <v>0.0003900462962962964</v>
      </c>
      <c r="J23" s="39">
        <f aca="true" t="shared" si="0" ref="J23:J50">SUM(H23:I23)</f>
        <v>0.000795138888888889</v>
      </c>
      <c r="K23" s="37">
        <v>100</v>
      </c>
      <c r="L23" s="92" t="s">
        <v>1</v>
      </c>
      <c r="M23" s="109"/>
    </row>
    <row r="24" spans="1:12" s="57" customFormat="1" ht="20.25" customHeight="1">
      <c r="A24" s="66">
        <f>A23+1</f>
        <v>2</v>
      </c>
      <c r="B24" s="55">
        <v>50</v>
      </c>
      <c r="C24" s="62" t="s">
        <v>102</v>
      </c>
      <c r="D24" s="92">
        <v>2000</v>
      </c>
      <c r="E24" s="92" t="s">
        <v>1</v>
      </c>
      <c r="F24" s="96" t="s">
        <v>105</v>
      </c>
      <c r="G24" s="38" t="s">
        <v>142</v>
      </c>
      <c r="H24" s="38">
        <v>0.0004175925925925925</v>
      </c>
      <c r="I24" s="38">
        <v>0.0003997685185185185</v>
      </c>
      <c r="J24" s="39">
        <f t="shared" si="0"/>
        <v>0.0008173611111111109</v>
      </c>
      <c r="K24" s="37">
        <v>80</v>
      </c>
      <c r="L24" s="92" t="s">
        <v>1</v>
      </c>
    </row>
    <row r="25" spans="1:12" s="57" customFormat="1" ht="20.25" customHeight="1">
      <c r="A25" s="66">
        <f aca="true" t="shared" si="1" ref="A25:A51">A24+1</f>
        <v>3</v>
      </c>
      <c r="B25" s="55">
        <v>47</v>
      </c>
      <c r="C25" s="62" t="s">
        <v>26</v>
      </c>
      <c r="D25" s="92">
        <v>1999</v>
      </c>
      <c r="E25" s="92" t="s">
        <v>1</v>
      </c>
      <c r="F25" s="96" t="s">
        <v>27</v>
      </c>
      <c r="G25" s="38" t="s">
        <v>28</v>
      </c>
      <c r="H25" s="38">
        <v>0.0004224537037037037</v>
      </c>
      <c r="I25" s="38">
        <v>0.00039652777777777776</v>
      </c>
      <c r="J25" s="39">
        <f t="shared" si="0"/>
        <v>0.0008189814814814815</v>
      </c>
      <c r="K25" s="37">
        <v>60</v>
      </c>
      <c r="L25" s="92" t="s">
        <v>1</v>
      </c>
    </row>
    <row r="26" spans="1:12" s="57" customFormat="1" ht="20.25" customHeight="1">
      <c r="A26" s="66">
        <f t="shared" si="1"/>
        <v>4</v>
      </c>
      <c r="B26" s="55">
        <v>45</v>
      </c>
      <c r="C26" s="62" t="s">
        <v>99</v>
      </c>
      <c r="D26" s="92">
        <v>2000</v>
      </c>
      <c r="E26" s="92" t="s">
        <v>1</v>
      </c>
      <c r="F26" s="96" t="s">
        <v>105</v>
      </c>
      <c r="G26" s="38" t="s">
        <v>142</v>
      </c>
      <c r="H26" s="38">
        <v>0.0004232638888888889</v>
      </c>
      <c r="I26" s="38">
        <v>0.0003996527777777778</v>
      </c>
      <c r="J26" s="39">
        <f t="shared" si="0"/>
        <v>0.0008229166666666667</v>
      </c>
      <c r="K26" s="37">
        <v>50</v>
      </c>
      <c r="L26" s="92" t="s">
        <v>1</v>
      </c>
    </row>
    <row r="27" spans="1:12" s="57" customFormat="1" ht="20.25" customHeight="1">
      <c r="A27" s="66">
        <f t="shared" si="1"/>
        <v>5</v>
      </c>
      <c r="B27" s="55">
        <v>44</v>
      </c>
      <c r="C27" s="62" t="s">
        <v>59</v>
      </c>
      <c r="D27" s="92">
        <v>1999</v>
      </c>
      <c r="E27" s="92" t="s">
        <v>1</v>
      </c>
      <c r="F27" s="96" t="s">
        <v>252</v>
      </c>
      <c r="G27" s="38" t="s">
        <v>53</v>
      </c>
      <c r="H27" s="38">
        <v>0.00042696759259259256</v>
      </c>
      <c r="I27" s="38">
        <v>0.0004054398148148148</v>
      </c>
      <c r="J27" s="39">
        <f t="shared" si="0"/>
        <v>0.0008324074074074074</v>
      </c>
      <c r="K27" s="37">
        <v>45</v>
      </c>
      <c r="L27" s="92" t="s">
        <v>1</v>
      </c>
    </row>
    <row r="28" spans="1:13" s="57" customFormat="1" ht="20.25" customHeight="1">
      <c r="A28" s="66">
        <f t="shared" si="1"/>
        <v>6</v>
      </c>
      <c r="B28" s="55">
        <v>54</v>
      </c>
      <c r="C28" s="62" t="s">
        <v>103</v>
      </c>
      <c r="D28" s="92">
        <v>1999</v>
      </c>
      <c r="E28" s="92" t="s">
        <v>1</v>
      </c>
      <c r="F28" s="96" t="s">
        <v>100</v>
      </c>
      <c r="G28" s="38" t="s">
        <v>142</v>
      </c>
      <c r="H28" s="38">
        <v>0.00042928240740740747</v>
      </c>
      <c r="I28" s="38">
        <v>0.00041585648148148146</v>
      </c>
      <c r="J28" s="39">
        <f t="shared" si="0"/>
        <v>0.000845138888888889</v>
      </c>
      <c r="K28" s="37">
        <v>40</v>
      </c>
      <c r="L28" s="92" t="s">
        <v>3</v>
      </c>
      <c r="M28" s="109"/>
    </row>
    <row r="29" spans="1:12" s="57" customFormat="1" ht="20.25" customHeight="1">
      <c r="A29" s="66">
        <f t="shared" si="1"/>
        <v>7</v>
      </c>
      <c r="B29" s="55">
        <v>62</v>
      </c>
      <c r="C29" s="62" t="s">
        <v>94</v>
      </c>
      <c r="D29" s="92">
        <v>2000</v>
      </c>
      <c r="E29" s="92" t="s">
        <v>3</v>
      </c>
      <c r="F29" s="96" t="s">
        <v>85</v>
      </c>
      <c r="G29" s="38" t="s">
        <v>81</v>
      </c>
      <c r="H29" s="38">
        <v>0.00042754629629629626</v>
      </c>
      <c r="I29" s="38">
        <v>0.0004186342592592593</v>
      </c>
      <c r="J29" s="39">
        <f t="shared" si="0"/>
        <v>0.0008461805555555555</v>
      </c>
      <c r="K29" s="37">
        <v>36</v>
      </c>
      <c r="L29" s="92" t="s">
        <v>3</v>
      </c>
    </row>
    <row r="30" spans="1:12" s="57" customFormat="1" ht="20.25" customHeight="1">
      <c r="A30" s="66">
        <f t="shared" si="1"/>
        <v>8</v>
      </c>
      <c r="B30" s="55">
        <v>49</v>
      </c>
      <c r="C30" s="62" t="s">
        <v>237</v>
      </c>
      <c r="D30" s="92">
        <v>2000</v>
      </c>
      <c r="E30" s="92" t="s">
        <v>3</v>
      </c>
      <c r="F30" s="96" t="s">
        <v>27</v>
      </c>
      <c r="G30" s="38" t="s">
        <v>28</v>
      </c>
      <c r="H30" s="38">
        <v>0.00044189814814814813</v>
      </c>
      <c r="I30" s="38">
        <v>0.0004054398148148148</v>
      </c>
      <c r="J30" s="39">
        <f t="shared" si="0"/>
        <v>0.0008473379629629629</v>
      </c>
      <c r="K30" s="37">
        <v>32</v>
      </c>
      <c r="L30" s="92" t="s">
        <v>3</v>
      </c>
    </row>
    <row r="31" spans="1:12" s="27" customFormat="1" ht="20.25" customHeight="1">
      <c r="A31" s="66">
        <f t="shared" si="1"/>
        <v>9</v>
      </c>
      <c r="B31" s="55">
        <v>58</v>
      </c>
      <c r="C31" s="106" t="s">
        <v>93</v>
      </c>
      <c r="D31" s="94">
        <v>1999</v>
      </c>
      <c r="E31" s="94" t="s">
        <v>3</v>
      </c>
      <c r="F31" s="98" t="s">
        <v>85</v>
      </c>
      <c r="G31" s="38" t="s">
        <v>81</v>
      </c>
      <c r="H31" s="38">
        <v>0.00043043981481481487</v>
      </c>
      <c r="I31" s="38">
        <v>0.000421412037037037</v>
      </c>
      <c r="J31" s="39">
        <f t="shared" si="0"/>
        <v>0.0008518518518518519</v>
      </c>
      <c r="K31" s="37">
        <v>29</v>
      </c>
      <c r="L31" s="92" t="s">
        <v>3</v>
      </c>
    </row>
    <row r="32" spans="1:12" s="57" customFormat="1" ht="20.25" customHeight="1">
      <c r="A32" s="66">
        <f t="shared" si="1"/>
        <v>10</v>
      </c>
      <c r="B32" s="55">
        <v>70</v>
      </c>
      <c r="C32" s="62" t="s">
        <v>14</v>
      </c>
      <c r="D32" s="92">
        <v>2000</v>
      </c>
      <c r="E32" s="92" t="s">
        <v>3</v>
      </c>
      <c r="F32" s="96" t="s">
        <v>80</v>
      </c>
      <c r="G32" s="38" t="s">
        <v>147</v>
      </c>
      <c r="H32" s="38">
        <v>0.00043784722222222223</v>
      </c>
      <c r="I32" s="38">
        <v>0.0004157407407407408</v>
      </c>
      <c r="J32" s="39">
        <f t="shared" si="0"/>
        <v>0.000853587962962963</v>
      </c>
      <c r="K32" s="37">
        <v>26</v>
      </c>
      <c r="L32" s="92" t="s">
        <v>3</v>
      </c>
    </row>
    <row r="33" spans="1:12" s="27" customFormat="1" ht="20.25" customHeight="1">
      <c r="A33" s="66">
        <f t="shared" si="1"/>
        <v>11</v>
      </c>
      <c r="B33" s="55">
        <v>56</v>
      </c>
      <c r="C33" s="62" t="s">
        <v>131</v>
      </c>
      <c r="D33" s="92">
        <v>1999</v>
      </c>
      <c r="E33" s="92" t="s">
        <v>1</v>
      </c>
      <c r="F33" s="72" t="s">
        <v>114</v>
      </c>
      <c r="G33" s="38" t="s">
        <v>113</v>
      </c>
      <c r="H33" s="38">
        <v>0.0004380787037037037</v>
      </c>
      <c r="I33" s="38">
        <v>0.00042037037037037043</v>
      </c>
      <c r="J33" s="39">
        <f t="shared" si="0"/>
        <v>0.0008584490740740742</v>
      </c>
      <c r="K33" s="37">
        <v>24</v>
      </c>
      <c r="L33" s="92" t="s">
        <v>3</v>
      </c>
    </row>
    <row r="34" spans="1:12" s="57" customFormat="1" ht="20.25" customHeight="1">
      <c r="A34" s="66">
        <f t="shared" si="1"/>
        <v>12</v>
      </c>
      <c r="B34" s="110">
        <v>48</v>
      </c>
      <c r="C34" s="62" t="s">
        <v>236</v>
      </c>
      <c r="D34" s="92">
        <v>2000</v>
      </c>
      <c r="E34" s="92" t="s">
        <v>3</v>
      </c>
      <c r="F34" s="97" t="s">
        <v>163</v>
      </c>
      <c r="G34" s="95" t="s">
        <v>143</v>
      </c>
      <c r="H34" s="38">
        <v>0.00043506944444444447</v>
      </c>
      <c r="I34" s="38">
        <v>0.0004246527777777777</v>
      </c>
      <c r="J34" s="39">
        <f t="shared" si="0"/>
        <v>0.0008597222222222222</v>
      </c>
      <c r="K34" s="37">
        <v>22</v>
      </c>
      <c r="L34" s="92" t="s">
        <v>3</v>
      </c>
    </row>
    <row r="35" spans="1:12" s="57" customFormat="1" ht="20.25" customHeight="1">
      <c r="A35" s="66">
        <f t="shared" si="1"/>
        <v>13</v>
      </c>
      <c r="B35" s="55">
        <v>71</v>
      </c>
      <c r="C35" s="62" t="s">
        <v>18</v>
      </c>
      <c r="D35" s="92">
        <v>2000</v>
      </c>
      <c r="E35" s="92" t="s">
        <v>3</v>
      </c>
      <c r="F35" s="96" t="s">
        <v>80</v>
      </c>
      <c r="G35" s="38" t="s">
        <v>147</v>
      </c>
      <c r="H35" s="38">
        <v>0.00045636574074074074</v>
      </c>
      <c r="I35" s="38">
        <v>0.0004098379629629629</v>
      </c>
      <c r="J35" s="39">
        <f t="shared" si="0"/>
        <v>0.0008662037037037037</v>
      </c>
      <c r="K35" s="37">
        <v>20</v>
      </c>
      <c r="L35" s="92" t="s">
        <v>3</v>
      </c>
    </row>
    <row r="36" spans="1:12" s="27" customFormat="1" ht="20.25" customHeight="1">
      <c r="A36" s="66">
        <f t="shared" si="1"/>
        <v>14</v>
      </c>
      <c r="B36" s="55">
        <v>66</v>
      </c>
      <c r="C36" s="62" t="s">
        <v>133</v>
      </c>
      <c r="D36" s="92">
        <v>1999</v>
      </c>
      <c r="E36" s="92" t="s">
        <v>3</v>
      </c>
      <c r="F36" s="72" t="s">
        <v>114</v>
      </c>
      <c r="G36" s="38" t="s">
        <v>113</v>
      </c>
      <c r="H36" s="38">
        <v>0.00044872685185185185</v>
      </c>
      <c r="I36" s="38">
        <v>0.0004201388888888889</v>
      </c>
      <c r="J36" s="39">
        <f t="shared" si="0"/>
        <v>0.0008688657407407408</v>
      </c>
      <c r="K36" s="37">
        <v>18</v>
      </c>
      <c r="L36" s="92" t="s">
        <v>3</v>
      </c>
    </row>
    <row r="37" spans="1:12" s="27" customFormat="1" ht="20.25" customHeight="1">
      <c r="A37" s="66">
        <f t="shared" si="1"/>
        <v>15</v>
      </c>
      <c r="B37" s="55">
        <v>65</v>
      </c>
      <c r="C37" s="62" t="s">
        <v>148</v>
      </c>
      <c r="D37" s="92">
        <v>1999</v>
      </c>
      <c r="E37" s="92" t="s">
        <v>1</v>
      </c>
      <c r="F37" s="96" t="s">
        <v>85</v>
      </c>
      <c r="G37" s="38" t="s">
        <v>147</v>
      </c>
      <c r="H37" s="38">
        <v>0.0004434027777777778</v>
      </c>
      <c r="I37" s="38">
        <v>0.0004265046296296296</v>
      </c>
      <c r="J37" s="39">
        <f t="shared" si="0"/>
        <v>0.0008699074074074073</v>
      </c>
      <c r="K37" s="37">
        <v>16</v>
      </c>
      <c r="L37" s="92" t="s">
        <v>3</v>
      </c>
    </row>
    <row r="38" spans="1:12" s="27" customFormat="1" ht="20.25" customHeight="1">
      <c r="A38" s="66">
        <f t="shared" si="1"/>
        <v>16</v>
      </c>
      <c r="B38" s="55">
        <v>60</v>
      </c>
      <c r="C38" s="62" t="s">
        <v>107</v>
      </c>
      <c r="D38" s="92">
        <v>2000</v>
      </c>
      <c r="E38" s="92" t="s">
        <v>3</v>
      </c>
      <c r="F38" s="96" t="s">
        <v>27</v>
      </c>
      <c r="G38" s="38" t="s">
        <v>28</v>
      </c>
      <c r="H38" s="38">
        <v>0.0004403935185185185</v>
      </c>
      <c r="I38" s="38">
        <v>0.00043194444444444443</v>
      </c>
      <c r="J38" s="39">
        <f t="shared" si="0"/>
        <v>0.000872337962962963</v>
      </c>
      <c r="K38" s="37">
        <v>15</v>
      </c>
      <c r="L38" s="92" t="s">
        <v>3</v>
      </c>
    </row>
    <row r="39" spans="1:12" s="57" customFormat="1" ht="20.25" customHeight="1">
      <c r="A39" s="66">
        <f t="shared" si="1"/>
        <v>17</v>
      </c>
      <c r="B39" s="55">
        <v>68</v>
      </c>
      <c r="C39" s="62" t="s">
        <v>138</v>
      </c>
      <c r="D39" s="92">
        <v>1999</v>
      </c>
      <c r="E39" s="92" t="s">
        <v>3</v>
      </c>
      <c r="F39" s="72" t="s">
        <v>114</v>
      </c>
      <c r="G39" s="38" t="s">
        <v>113</v>
      </c>
      <c r="H39" s="38">
        <v>0.0004570601851851852</v>
      </c>
      <c r="I39" s="38">
        <v>0.0004244212962962964</v>
      </c>
      <c r="J39" s="39">
        <f t="shared" si="0"/>
        <v>0.0008814814814814816</v>
      </c>
      <c r="K39" s="59">
        <f>K38-1</f>
        <v>14</v>
      </c>
      <c r="L39" s="92" t="s">
        <v>3</v>
      </c>
    </row>
    <row r="40" spans="1:12" s="57" customFormat="1" ht="20.25" customHeight="1">
      <c r="A40" s="66">
        <f t="shared" si="1"/>
        <v>18</v>
      </c>
      <c r="B40" s="55">
        <v>61</v>
      </c>
      <c r="C40" s="62" t="s">
        <v>141</v>
      </c>
      <c r="D40" s="92">
        <v>1999</v>
      </c>
      <c r="E40" s="92" t="s">
        <v>3</v>
      </c>
      <c r="F40" s="96" t="s">
        <v>38</v>
      </c>
      <c r="G40" s="38" t="s">
        <v>39</v>
      </c>
      <c r="H40" s="38">
        <v>0.0004582175925925926</v>
      </c>
      <c r="I40" s="38">
        <v>0.0004267361111111111</v>
      </c>
      <c r="J40" s="39">
        <f t="shared" si="0"/>
        <v>0.0008849537037037037</v>
      </c>
      <c r="K40" s="59">
        <f aca="true" t="shared" si="2" ref="K40:K51">K39-1</f>
        <v>13</v>
      </c>
      <c r="L40" s="92" t="s">
        <v>3</v>
      </c>
    </row>
    <row r="41" spans="1:12" s="57" customFormat="1" ht="20.25" customHeight="1">
      <c r="A41" s="66">
        <f t="shared" si="1"/>
        <v>19</v>
      </c>
      <c r="B41" s="55">
        <v>59</v>
      </c>
      <c r="C41" s="62" t="s">
        <v>135</v>
      </c>
      <c r="D41" s="92">
        <v>1999</v>
      </c>
      <c r="E41" s="92" t="s">
        <v>3</v>
      </c>
      <c r="F41" s="72" t="s">
        <v>114</v>
      </c>
      <c r="G41" s="38" t="s">
        <v>113</v>
      </c>
      <c r="H41" s="38">
        <v>0.000470949074074074</v>
      </c>
      <c r="I41" s="38">
        <v>0.0004168981481481482</v>
      </c>
      <c r="J41" s="39">
        <f t="shared" si="0"/>
        <v>0.0008878472222222222</v>
      </c>
      <c r="K41" s="59">
        <f t="shared" si="2"/>
        <v>12</v>
      </c>
      <c r="L41" s="92" t="s">
        <v>3</v>
      </c>
    </row>
    <row r="42" spans="1:12" s="57" customFormat="1" ht="20.25" customHeight="1">
      <c r="A42" s="66">
        <f t="shared" si="1"/>
        <v>20</v>
      </c>
      <c r="B42" s="55">
        <v>52</v>
      </c>
      <c r="C42" s="62" t="s">
        <v>43</v>
      </c>
      <c r="D42" s="92">
        <v>1999</v>
      </c>
      <c r="E42" s="92" t="s">
        <v>4</v>
      </c>
      <c r="F42" s="96" t="s">
        <v>38</v>
      </c>
      <c r="G42" s="38" t="s">
        <v>39</v>
      </c>
      <c r="H42" s="38">
        <v>0.00046458333333333334</v>
      </c>
      <c r="I42" s="38">
        <v>0.00043125</v>
      </c>
      <c r="J42" s="39">
        <f t="shared" si="0"/>
        <v>0.0008958333333333333</v>
      </c>
      <c r="K42" s="59">
        <f t="shared" si="2"/>
        <v>11</v>
      </c>
      <c r="L42" s="92" t="s">
        <v>3</v>
      </c>
    </row>
    <row r="43" spans="1:12" s="27" customFormat="1" ht="20.25" customHeight="1">
      <c r="A43" s="66">
        <f t="shared" si="1"/>
        <v>21</v>
      </c>
      <c r="B43" s="55">
        <v>74</v>
      </c>
      <c r="C43" s="62" t="s">
        <v>7</v>
      </c>
      <c r="D43" s="92">
        <v>2000</v>
      </c>
      <c r="E43" s="92" t="s">
        <v>4</v>
      </c>
      <c r="F43" s="96" t="s">
        <v>80</v>
      </c>
      <c r="G43" s="38" t="s">
        <v>147</v>
      </c>
      <c r="H43" s="38">
        <v>0.0004743055555555555</v>
      </c>
      <c r="I43" s="38">
        <v>0.00043865740740740736</v>
      </c>
      <c r="J43" s="39">
        <f t="shared" si="0"/>
        <v>0.0009129629629629629</v>
      </c>
      <c r="K43" s="59">
        <f t="shared" si="2"/>
        <v>10</v>
      </c>
      <c r="L43" s="92" t="s">
        <v>3</v>
      </c>
    </row>
    <row r="44" spans="1:12" s="27" customFormat="1" ht="20.25" customHeight="1">
      <c r="A44" s="66">
        <f t="shared" si="1"/>
        <v>22</v>
      </c>
      <c r="B44" s="55">
        <v>57</v>
      </c>
      <c r="C44" s="62" t="s">
        <v>44</v>
      </c>
      <c r="D44" s="92">
        <v>2000</v>
      </c>
      <c r="E44" s="92" t="s">
        <v>109</v>
      </c>
      <c r="F44" s="96" t="s">
        <v>38</v>
      </c>
      <c r="G44" s="38" t="s">
        <v>39</v>
      </c>
      <c r="H44" s="38">
        <v>0.00047187500000000007</v>
      </c>
      <c r="I44" s="38">
        <v>0.0004491898148148148</v>
      </c>
      <c r="J44" s="39">
        <f t="shared" si="0"/>
        <v>0.0009210648148148149</v>
      </c>
      <c r="K44" s="59">
        <f t="shared" si="2"/>
        <v>9</v>
      </c>
      <c r="L44" s="92" t="s">
        <v>3</v>
      </c>
    </row>
    <row r="45" spans="1:12" s="57" customFormat="1" ht="20.25" customHeight="1">
      <c r="A45" s="66">
        <f t="shared" si="1"/>
        <v>23</v>
      </c>
      <c r="B45" s="55">
        <v>63</v>
      </c>
      <c r="C45" s="62" t="s">
        <v>101</v>
      </c>
      <c r="D45" s="92">
        <v>2000</v>
      </c>
      <c r="E45" s="92" t="s">
        <v>3</v>
      </c>
      <c r="F45" s="96" t="s">
        <v>105</v>
      </c>
      <c r="G45" s="38" t="s">
        <v>142</v>
      </c>
      <c r="H45" s="38">
        <v>0.00045208333333333336</v>
      </c>
      <c r="I45" s="38">
        <v>0.00047129629629629626</v>
      </c>
      <c r="J45" s="39">
        <f t="shared" si="0"/>
        <v>0.0009233796296296297</v>
      </c>
      <c r="K45" s="59">
        <f t="shared" si="2"/>
        <v>8</v>
      </c>
      <c r="L45" s="92" t="s">
        <v>3</v>
      </c>
    </row>
    <row r="46" spans="1:13" s="27" customFormat="1" ht="20.25" customHeight="1">
      <c r="A46" s="66">
        <f t="shared" si="1"/>
        <v>24</v>
      </c>
      <c r="B46" s="55">
        <v>73</v>
      </c>
      <c r="C46" s="62" t="s">
        <v>134</v>
      </c>
      <c r="D46" s="92">
        <v>1999</v>
      </c>
      <c r="E46" s="92" t="s">
        <v>3</v>
      </c>
      <c r="F46" s="72" t="s">
        <v>114</v>
      </c>
      <c r="G46" s="38" t="s">
        <v>113</v>
      </c>
      <c r="H46" s="38">
        <v>0.000449074074074074</v>
      </c>
      <c r="I46" s="38">
        <v>0.0004866898148148148</v>
      </c>
      <c r="J46" s="39">
        <f t="shared" si="0"/>
        <v>0.0009357638888888888</v>
      </c>
      <c r="K46" s="59">
        <f t="shared" si="2"/>
        <v>7</v>
      </c>
      <c r="L46" s="92" t="s">
        <v>4</v>
      </c>
      <c r="M46" s="112"/>
    </row>
    <row r="47" spans="1:12" s="57" customFormat="1" ht="20.25" customHeight="1">
      <c r="A47" s="66">
        <f t="shared" si="1"/>
        <v>25</v>
      </c>
      <c r="B47" s="55">
        <v>41</v>
      </c>
      <c r="C47" s="62" t="s">
        <v>45</v>
      </c>
      <c r="D47" s="92">
        <v>2000</v>
      </c>
      <c r="E47" s="92" t="s">
        <v>110</v>
      </c>
      <c r="F47" s="96" t="s">
        <v>159</v>
      </c>
      <c r="G47" s="38" t="s">
        <v>39</v>
      </c>
      <c r="H47" s="38">
        <v>0.0005010416666666667</v>
      </c>
      <c r="I47" s="38">
        <v>0.000453587962962963</v>
      </c>
      <c r="J47" s="39">
        <f t="shared" si="0"/>
        <v>0.0009546296296296297</v>
      </c>
      <c r="K47" s="59">
        <f t="shared" si="2"/>
        <v>6</v>
      </c>
      <c r="L47" s="92" t="s">
        <v>4</v>
      </c>
    </row>
    <row r="48" spans="1:12" s="57" customFormat="1" ht="20.25" customHeight="1">
      <c r="A48" s="66">
        <f t="shared" si="1"/>
        <v>26</v>
      </c>
      <c r="B48" s="55">
        <v>75</v>
      </c>
      <c r="C48" s="62" t="s">
        <v>149</v>
      </c>
      <c r="D48" s="92">
        <v>2000</v>
      </c>
      <c r="E48" s="92" t="s">
        <v>4</v>
      </c>
      <c r="F48" s="96" t="s">
        <v>85</v>
      </c>
      <c r="G48" s="38" t="s">
        <v>147</v>
      </c>
      <c r="H48" s="38">
        <v>0.0005218750000000001</v>
      </c>
      <c r="I48" s="38">
        <v>0.00045740740740740746</v>
      </c>
      <c r="J48" s="39">
        <f t="shared" si="0"/>
        <v>0.0009792824074074074</v>
      </c>
      <c r="K48" s="59">
        <f t="shared" si="2"/>
        <v>5</v>
      </c>
      <c r="L48" s="92" t="s">
        <v>4</v>
      </c>
    </row>
    <row r="49" spans="1:12" s="57" customFormat="1" ht="20.25" customHeight="1">
      <c r="A49" s="66">
        <f t="shared" si="1"/>
        <v>27</v>
      </c>
      <c r="B49" s="55">
        <v>46</v>
      </c>
      <c r="C49" s="62" t="s">
        <v>78</v>
      </c>
      <c r="D49" s="92">
        <v>1999</v>
      </c>
      <c r="E49" s="92" t="s">
        <v>3</v>
      </c>
      <c r="F49" s="96" t="s">
        <v>74</v>
      </c>
      <c r="G49" s="38" t="s">
        <v>75</v>
      </c>
      <c r="H49" s="38">
        <v>0.0005270833333333333</v>
      </c>
      <c r="I49" s="38">
        <v>0.0004640046296296297</v>
      </c>
      <c r="J49" s="39">
        <f t="shared" si="0"/>
        <v>0.000991087962962963</v>
      </c>
      <c r="K49" s="59">
        <f t="shared" si="2"/>
        <v>4</v>
      </c>
      <c r="L49" s="92" t="s">
        <v>4</v>
      </c>
    </row>
    <row r="50" spans="1:11" s="57" customFormat="1" ht="20.25" customHeight="1">
      <c r="A50" s="66">
        <f t="shared" si="1"/>
        <v>28</v>
      </c>
      <c r="B50" s="55">
        <v>43</v>
      </c>
      <c r="C50" s="62" t="s">
        <v>251</v>
      </c>
      <c r="D50" s="92">
        <v>1999</v>
      </c>
      <c r="E50" s="92" t="s">
        <v>1</v>
      </c>
      <c r="F50" s="96" t="s">
        <v>80</v>
      </c>
      <c r="G50" s="38" t="s">
        <v>81</v>
      </c>
      <c r="H50" s="38">
        <v>0.0006128472222222222</v>
      </c>
      <c r="I50" s="38">
        <v>0.0003997685185185185</v>
      </c>
      <c r="J50" s="39">
        <f t="shared" si="0"/>
        <v>0.0010126157407407406</v>
      </c>
      <c r="K50" s="59">
        <f t="shared" si="2"/>
        <v>3</v>
      </c>
    </row>
    <row r="51" spans="1:11" s="27" customFormat="1" ht="20.25" customHeight="1">
      <c r="A51" s="66">
        <f t="shared" si="1"/>
        <v>29</v>
      </c>
      <c r="B51" s="111">
        <v>78</v>
      </c>
      <c r="C51" s="62" t="s">
        <v>243</v>
      </c>
      <c r="D51" s="92">
        <v>1999</v>
      </c>
      <c r="E51" s="61"/>
      <c r="F51" s="96" t="s">
        <v>254</v>
      </c>
      <c r="G51" s="95" t="s">
        <v>147</v>
      </c>
      <c r="H51" s="38">
        <v>0.0005577546296296295</v>
      </c>
      <c r="I51" s="38">
        <v>0.00040925925925925933</v>
      </c>
      <c r="J51" s="38">
        <v>1.54166666666667</v>
      </c>
      <c r="K51" s="59">
        <f t="shared" si="2"/>
        <v>2</v>
      </c>
    </row>
    <row r="52" spans="2:9" ht="17.25" customHeight="1">
      <c r="B52" s="59"/>
      <c r="C52" s="113"/>
      <c r="D52" s="61"/>
      <c r="E52" s="61"/>
      <c r="F52" s="59"/>
      <c r="G52" s="61"/>
      <c r="H52" s="61"/>
      <c r="I52" s="27"/>
    </row>
    <row r="53" spans="2:9" ht="17.25" customHeight="1">
      <c r="B53" s="52"/>
      <c r="C53" s="114" t="s">
        <v>212</v>
      </c>
      <c r="D53" s="64"/>
      <c r="E53" s="64"/>
      <c r="F53" s="52"/>
      <c r="G53" s="64"/>
      <c r="H53" s="64"/>
      <c r="I53" s="29"/>
    </row>
    <row r="54" spans="2:9" ht="17.25" customHeight="1">
      <c r="B54" s="52"/>
      <c r="C54" s="63" t="s">
        <v>219</v>
      </c>
      <c r="D54" s="64"/>
      <c r="E54" s="64"/>
      <c r="F54" s="52"/>
      <c r="G54" s="64"/>
      <c r="H54" s="64"/>
      <c r="I54" s="53"/>
    </row>
    <row r="55" spans="2:10" ht="17.25" customHeight="1">
      <c r="B55" s="115">
        <v>67</v>
      </c>
      <c r="C55" s="116" t="s">
        <v>46</v>
      </c>
      <c r="D55" s="117">
        <v>1999</v>
      </c>
      <c r="E55" s="117" t="s">
        <v>4</v>
      </c>
      <c r="F55" s="118" t="s">
        <v>38</v>
      </c>
      <c r="G55" s="53" t="s">
        <v>39</v>
      </c>
      <c r="H55" s="53"/>
      <c r="I55" s="53"/>
      <c r="J55" s="89"/>
    </row>
    <row r="56" spans="2:10" s="4" customFormat="1" ht="17.25" customHeight="1">
      <c r="B56" s="115">
        <v>77</v>
      </c>
      <c r="C56" s="116" t="s">
        <v>136</v>
      </c>
      <c r="D56" s="117">
        <v>1999</v>
      </c>
      <c r="E56" s="117" t="s">
        <v>3</v>
      </c>
      <c r="F56" s="54" t="s">
        <v>114</v>
      </c>
      <c r="G56" s="53" t="s">
        <v>113</v>
      </c>
      <c r="H56" s="53"/>
      <c r="I56" s="53"/>
      <c r="J56" s="89"/>
    </row>
    <row r="57" spans="2:9" ht="17.25" customHeight="1">
      <c r="B57" s="52"/>
      <c r="C57" s="63" t="s">
        <v>253</v>
      </c>
      <c r="D57" s="64"/>
      <c r="E57" s="64"/>
      <c r="F57" s="52"/>
      <c r="G57" s="64"/>
      <c r="H57" s="64"/>
      <c r="I57" s="29"/>
    </row>
    <row r="58" spans="1:10" s="4" customFormat="1" ht="17.25" customHeight="1">
      <c r="A58" s="87"/>
      <c r="B58" s="115">
        <v>42</v>
      </c>
      <c r="C58" s="116" t="s">
        <v>132</v>
      </c>
      <c r="D58" s="117">
        <v>1999</v>
      </c>
      <c r="E58" s="117" t="s">
        <v>1</v>
      </c>
      <c r="F58" s="54" t="s">
        <v>114</v>
      </c>
      <c r="G58" s="53" t="s">
        <v>113</v>
      </c>
      <c r="H58" s="53"/>
      <c r="I58" s="53" t="s">
        <v>256</v>
      </c>
      <c r="J58" s="89"/>
    </row>
    <row r="59" spans="1:10" s="4" customFormat="1" ht="17.25" customHeight="1">
      <c r="A59" s="87"/>
      <c r="B59" s="115">
        <v>55</v>
      </c>
      <c r="C59" s="116" t="s">
        <v>108</v>
      </c>
      <c r="D59" s="117">
        <v>2000</v>
      </c>
      <c r="E59" s="117" t="s">
        <v>3</v>
      </c>
      <c r="F59" s="118" t="s">
        <v>27</v>
      </c>
      <c r="G59" s="53" t="s">
        <v>28</v>
      </c>
      <c r="H59" s="53"/>
      <c r="I59" s="53" t="s">
        <v>257</v>
      </c>
      <c r="J59" s="89"/>
    </row>
    <row r="60" spans="2:10" s="57" customFormat="1" ht="20.25" customHeight="1">
      <c r="B60" s="51"/>
      <c r="C60" s="63" t="s">
        <v>216</v>
      </c>
      <c r="D60" s="52"/>
      <c r="E60" s="52"/>
      <c r="F60" s="53"/>
      <c r="G60" s="54"/>
      <c r="H60" s="53"/>
      <c r="I60" s="73"/>
      <c r="J60" s="39"/>
    </row>
    <row r="61" spans="2:10" s="4" customFormat="1" ht="20.25" customHeight="1">
      <c r="B61" s="115">
        <v>76</v>
      </c>
      <c r="C61" s="116" t="s">
        <v>6</v>
      </c>
      <c r="D61" s="117">
        <v>1999</v>
      </c>
      <c r="E61" s="117" t="s">
        <v>3</v>
      </c>
      <c r="F61" s="118" t="s">
        <v>80</v>
      </c>
      <c r="G61" s="53" t="s">
        <v>147</v>
      </c>
      <c r="H61" s="53"/>
      <c r="I61" s="53" t="s">
        <v>256</v>
      </c>
      <c r="J61" s="89"/>
    </row>
    <row r="62" spans="2:9" ht="15">
      <c r="B62" s="29"/>
      <c r="C62" s="63" t="s">
        <v>269</v>
      </c>
      <c r="D62" s="29"/>
      <c r="E62" s="29"/>
      <c r="F62" s="29"/>
      <c r="G62" s="29"/>
      <c r="H62" s="29"/>
      <c r="I62" s="32"/>
    </row>
    <row r="63" spans="2:10" s="57" customFormat="1" ht="20.25" customHeight="1">
      <c r="B63" s="115">
        <v>53</v>
      </c>
      <c r="C63" s="116" t="s">
        <v>130</v>
      </c>
      <c r="D63" s="117">
        <v>1999</v>
      </c>
      <c r="E63" s="117" t="s">
        <v>3</v>
      </c>
      <c r="F63" s="54" t="s">
        <v>114</v>
      </c>
      <c r="G63" s="53" t="s">
        <v>113</v>
      </c>
      <c r="H63" s="53">
        <v>0.00043506944444444447</v>
      </c>
      <c r="I63" s="53" t="s">
        <v>264</v>
      </c>
      <c r="J63" s="39"/>
    </row>
    <row r="64" spans="2:9" ht="15">
      <c r="B64" s="29"/>
      <c r="C64" s="63" t="s">
        <v>270</v>
      </c>
      <c r="D64" s="29"/>
      <c r="E64" s="29"/>
      <c r="F64" s="29"/>
      <c r="G64" s="29"/>
      <c r="H64" s="29"/>
      <c r="I64" s="29"/>
    </row>
    <row r="65" spans="1:10" s="27" customFormat="1" ht="20.25" customHeight="1">
      <c r="A65" s="66"/>
      <c r="B65" s="115">
        <v>64</v>
      </c>
      <c r="C65" s="116" t="s">
        <v>29</v>
      </c>
      <c r="D65" s="117">
        <v>1999</v>
      </c>
      <c r="E65" s="117" t="s">
        <v>1</v>
      </c>
      <c r="F65" s="118" t="s">
        <v>30</v>
      </c>
      <c r="G65" s="53" t="s">
        <v>28</v>
      </c>
      <c r="H65" s="53">
        <v>0.0004409722222222222</v>
      </c>
      <c r="I65" s="53" t="s">
        <v>194</v>
      </c>
      <c r="J65" s="39"/>
    </row>
    <row r="66" spans="1:10" s="57" customFormat="1" ht="20.25" customHeight="1">
      <c r="A66" s="66"/>
      <c r="B66" s="115">
        <v>69</v>
      </c>
      <c r="C66" s="116" t="s">
        <v>84</v>
      </c>
      <c r="D66" s="117">
        <v>2000</v>
      </c>
      <c r="E66" s="117" t="s">
        <v>3</v>
      </c>
      <c r="F66" s="118" t="s">
        <v>80</v>
      </c>
      <c r="G66" s="53" t="s">
        <v>147</v>
      </c>
      <c r="H66" s="53">
        <v>0.0004594907407407408</v>
      </c>
      <c r="I66" s="53" t="s">
        <v>265</v>
      </c>
      <c r="J66" s="39"/>
    </row>
    <row r="67" spans="1:12" s="27" customFormat="1" ht="20.25" customHeight="1">
      <c r="A67" s="66"/>
      <c r="B67" s="52">
        <v>72</v>
      </c>
      <c r="C67" s="116" t="s">
        <v>150</v>
      </c>
      <c r="D67" s="117">
        <v>2000</v>
      </c>
      <c r="E67" s="117" t="s">
        <v>3</v>
      </c>
      <c r="F67" s="118" t="s">
        <v>85</v>
      </c>
      <c r="G67" s="53" t="s">
        <v>147</v>
      </c>
      <c r="H67" s="53">
        <v>0.00047627314814814814</v>
      </c>
      <c r="I67" s="53" t="s">
        <v>268</v>
      </c>
      <c r="J67" s="39"/>
      <c r="K67" s="59"/>
      <c r="L67" s="92"/>
    </row>
  </sheetData>
  <mergeCells count="18">
    <mergeCell ref="B10:C10"/>
    <mergeCell ref="J21:J22"/>
    <mergeCell ref="A21:A22"/>
    <mergeCell ref="I21:I22"/>
    <mergeCell ref="E21:E22"/>
    <mergeCell ref="F21:F22"/>
    <mergeCell ref="G21:G22"/>
    <mergeCell ref="H21:H22"/>
    <mergeCell ref="K21:K22"/>
    <mergeCell ref="L21:L22"/>
    <mergeCell ref="B1:J1"/>
    <mergeCell ref="B2:J2"/>
    <mergeCell ref="B3:J3"/>
    <mergeCell ref="B4:J4"/>
    <mergeCell ref="B5:J5"/>
    <mergeCell ref="B21:B22"/>
    <mergeCell ref="C21:C22"/>
    <mergeCell ref="D21:D22"/>
  </mergeCells>
  <printOptions/>
  <pageMargins left="0.37" right="0.18" top="0.25" bottom="0.17" header="0.2" footer="0.17"/>
  <pageSetup fitToHeight="2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workbookViewId="0" topLeftCell="A1">
      <selection activeCell="L15" sqref="L15"/>
    </sheetView>
  </sheetViews>
  <sheetFormatPr defaultColWidth="9.140625" defaultRowHeight="12.75"/>
  <cols>
    <col min="1" max="1" width="8.7109375" style="0" customWidth="1"/>
    <col min="2" max="2" width="8.8515625" style="18" customWidth="1"/>
    <col min="3" max="3" width="29.00390625" style="0" customWidth="1"/>
    <col min="4" max="4" width="10.7109375" style="0" customWidth="1"/>
    <col min="5" max="5" width="9.7109375" style="0" hidden="1" customWidth="1"/>
    <col min="6" max="6" width="12.8515625" style="10" customWidth="1"/>
    <col min="7" max="7" width="13.140625" style="0" customWidth="1"/>
    <col min="8" max="8" width="12.28125" style="0" customWidth="1"/>
    <col min="9" max="9" width="15.00390625" style="0" customWidth="1"/>
    <col min="10" max="10" width="15.7109375" style="0" customWidth="1"/>
    <col min="13" max="13" width="10.140625" style="0" bestFit="1" customWidth="1"/>
  </cols>
  <sheetData>
    <row r="1" spans="2:10" ht="20.25">
      <c r="B1" s="143" t="s">
        <v>184</v>
      </c>
      <c r="C1" s="143"/>
      <c r="D1" s="143"/>
      <c r="E1" s="143"/>
      <c r="F1" s="143"/>
      <c r="G1" s="143"/>
      <c r="H1" s="143"/>
      <c r="I1" s="143"/>
      <c r="J1" s="143"/>
    </row>
    <row r="2" spans="2:10" ht="20.25">
      <c r="B2" s="143" t="s">
        <v>185</v>
      </c>
      <c r="C2" s="143"/>
      <c r="D2" s="143"/>
      <c r="E2" s="143"/>
      <c r="F2" s="143"/>
      <c r="G2" s="143"/>
      <c r="H2" s="143"/>
      <c r="I2" s="143"/>
      <c r="J2" s="143"/>
    </row>
    <row r="3" spans="2:10" s="17" customFormat="1" ht="20.25">
      <c r="B3" s="143" t="s">
        <v>186</v>
      </c>
      <c r="C3" s="143"/>
      <c r="D3" s="143"/>
      <c r="E3" s="143"/>
      <c r="F3" s="143"/>
      <c r="G3" s="143"/>
      <c r="H3" s="143"/>
      <c r="I3" s="143"/>
      <c r="J3" s="143"/>
    </row>
    <row r="4" spans="2:10" s="17" customFormat="1" ht="20.25">
      <c r="B4" s="143" t="s">
        <v>223</v>
      </c>
      <c r="C4" s="143"/>
      <c r="D4" s="143"/>
      <c r="E4" s="143"/>
      <c r="F4" s="143"/>
      <c r="G4" s="143"/>
      <c r="H4" s="143"/>
      <c r="I4" s="143"/>
      <c r="J4" s="143"/>
    </row>
    <row r="5" spans="2:10" s="17" customFormat="1" ht="21.75" customHeight="1">
      <c r="B5" s="143" t="s">
        <v>226</v>
      </c>
      <c r="C5" s="143"/>
      <c r="D5" s="143"/>
      <c r="E5" s="143"/>
      <c r="F5" s="143"/>
      <c r="G5" s="143"/>
      <c r="H5" s="143"/>
      <c r="I5" s="143"/>
      <c r="J5" s="143"/>
    </row>
    <row r="6" spans="2:10" s="17" customFormat="1" ht="13.5" customHeight="1">
      <c r="B6" s="26"/>
      <c r="C6" s="26"/>
      <c r="D6" s="26"/>
      <c r="E6" s="26"/>
      <c r="F6" s="26"/>
      <c r="G6" s="26"/>
      <c r="H6" s="26"/>
      <c r="I6" s="26"/>
      <c r="J6" s="26"/>
    </row>
    <row r="7" spans="2:10" s="17" customFormat="1" ht="16.5" customHeight="1">
      <c r="B7" s="80" t="s">
        <v>187</v>
      </c>
      <c r="C7" s="80"/>
      <c r="D7" s="80"/>
      <c r="E7" s="80"/>
      <c r="F7" s="80"/>
      <c r="G7" s="81"/>
      <c r="H7" s="80" t="s">
        <v>192</v>
      </c>
      <c r="I7" s="80"/>
      <c r="J7" s="80"/>
    </row>
    <row r="8" spans="2:10" s="17" customFormat="1" ht="18.75" customHeight="1">
      <c r="B8" s="30" t="s">
        <v>188</v>
      </c>
      <c r="C8" s="30"/>
      <c r="D8" s="30" t="s">
        <v>209</v>
      </c>
      <c r="E8" s="30"/>
      <c r="F8" s="30"/>
      <c r="G8" s="30"/>
      <c r="H8" s="30" t="s">
        <v>193</v>
      </c>
      <c r="I8" s="30" t="s">
        <v>208</v>
      </c>
      <c r="J8" s="30"/>
    </row>
    <row r="9" spans="2:10" s="17" customFormat="1" ht="14.25" customHeight="1">
      <c r="B9" s="30" t="s">
        <v>189</v>
      </c>
      <c r="C9" s="30"/>
      <c r="D9" s="30" t="s">
        <v>211</v>
      </c>
      <c r="E9" s="30"/>
      <c r="F9" s="30"/>
      <c r="G9" s="30"/>
      <c r="H9" s="30" t="s">
        <v>194</v>
      </c>
      <c r="I9" s="49">
        <v>125</v>
      </c>
      <c r="J9" s="30"/>
    </row>
    <row r="10" spans="2:10" s="17" customFormat="1" ht="15" customHeight="1">
      <c r="B10" s="30" t="s">
        <v>190</v>
      </c>
      <c r="C10" s="30"/>
      <c r="D10" s="30" t="s">
        <v>220</v>
      </c>
      <c r="E10" s="30"/>
      <c r="F10" s="30"/>
      <c r="G10" s="30"/>
      <c r="H10" s="30" t="s">
        <v>195</v>
      </c>
      <c r="I10" s="49">
        <v>5</v>
      </c>
      <c r="J10" s="30"/>
    </row>
    <row r="11" spans="2:10" s="17" customFormat="1" ht="15" customHeight="1">
      <c r="B11" s="30" t="s">
        <v>191</v>
      </c>
      <c r="C11" s="30"/>
      <c r="D11" s="30" t="s">
        <v>210</v>
      </c>
      <c r="E11" s="30"/>
      <c r="F11" s="30"/>
      <c r="G11" s="30"/>
      <c r="H11" s="30" t="s">
        <v>196</v>
      </c>
      <c r="I11" s="49">
        <v>120</v>
      </c>
      <c r="J11" s="30"/>
    </row>
    <row r="12" spans="2:10" s="17" customFormat="1" ht="16.5" customHeight="1">
      <c r="B12" s="30"/>
      <c r="C12" s="31"/>
      <c r="D12" s="31"/>
      <c r="E12" s="31"/>
      <c r="F12" s="31"/>
      <c r="G12" s="31"/>
      <c r="H12" s="30" t="s">
        <v>197</v>
      </c>
      <c r="I12" s="49">
        <v>580</v>
      </c>
      <c r="J12" s="32"/>
    </row>
    <row r="13" spans="2:10" s="17" customFormat="1" ht="16.5" customHeight="1">
      <c r="B13" s="30"/>
      <c r="C13" s="31"/>
      <c r="D13" s="31"/>
      <c r="E13" s="31"/>
      <c r="F13" s="31"/>
      <c r="G13" s="31"/>
      <c r="H13" s="30"/>
      <c r="I13" s="30"/>
      <c r="J13" s="32"/>
    </row>
    <row r="14" spans="2:10" s="17" customFormat="1" ht="16.5" customHeight="1">
      <c r="B14" s="82"/>
      <c r="C14" s="83"/>
      <c r="D14" s="84" t="s">
        <v>199</v>
      </c>
      <c r="E14" s="85"/>
      <c r="F14" s="85"/>
      <c r="G14" s="83"/>
      <c r="H14" s="80" t="s">
        <v>198</v>
      </c>
      <c r="I14" s="151"/>
      <c r="J14" s="86"/>
    </row>
    <row r="15" spans="2:10" s="17" customFormat="1" ht="16.5" customHeight="1">
      <c r="B15" s="30" t="s">
        <v>200</v>
      </c>
      <c r="C15" s="31"/>
      <c r="D15" s="33" t="s">
        <v>232</v>
      </c>
      <c r="E15" s="31"/>
      <c r="F15" s="31"/>
      <c r="G15" s="31"/>
      <c r="H15" s="30" t="s">
        <v>233</v>
      </c>
      <c r="I15" s="30"/>
      <c r="J15" s="32"/>
    </row>
    <row r="16" spans="2:10" s="17" customFormat="1" ht="16.5" customHeight="1">
      <c r="B16" s="30" t="s">
        <v>201</v>
      </c>
      <c r="C16" s="34"/>
      <c r="D16" s="99" t="s">
        <v>227</v>
      </c>
      <c r="E16" s="31"/>
      <c r="F16" s="31" t="s">
        <v>244</v>
      </c>
      <c r="G16" s="34"/>
      <c r="H16" s="99" t="s">
        <v>230</v>
      </c>
      <c r="I16" s="31" t="s">
        <v>244</v>
      </c>
      <c r="J16" s="105"/>
    </row>
    <row r="17" spans="2:10" s="17" customFormat="1" ht="16.5" customHeight="1">
      <c r="B17" s="30"/>
      <c r="C17" s="34"/>
      <c r="D17" s="99" t="s">
        <v>228</v>
      </c>
      <c r="E17" s="31"/>
      <c r="F17" s="31" t="s">
        <v>245</v>
      </c>
      <c r="G17" s="34"/>
      <c r="H17" s="99" t="s">
        <v>231</v>
      </c>
      <c r="I17" s="31" t="s">
        <v>245</v>
      </c>
      <c r="J17" s="105"/>
    </row>
    <row r="18" spans="2:10" s="17" customFormat="1" ht="18.75" customHeight="1">
      <c r="B18" s="30"/>
      <c r="C18" s="34"/>
      <c r="D18" s="99" t="s">
        <v>229</v>
      </c>
      <c r="E18" s="31"/>
      <c r="F18" s="31" t="s">
        <v>246</v>
      </c>
      <c r="G18" s="34"/>
      <c r="H18" s="99" t="s">
        <v>229</v>
      </c>
      <c r="I18" s="31" t="s">
        <v>246</v>
      </c>
      <c r="J18" s="105"/>
    </row>
    <row r="19" spans="2:10" s="17" customFormat="1" ht="14.25" customHeight="1">
      <c r="B19" s="35" t="s">
        <v>202</v>
      </c>
      <c r="C19" s="35"/>
      <c r="D19" s="35">
        <v>38</v>
      </c>
      <c r="E19" s="35"/>
      <c r="F19" s="35"/>
      <c r="G19" s="35"/>
      <c r="H19" s="28">
        <v>38</v>
      </c>
      <c r="I19" s="28"/>
      <c r="J19" s="29"/>
    </row>
    <row r="20" spans="2:10" s="17" customFormat="1" ht="14.25" customHeight="1">
      <c r="B20" s="35" t="s">
        <v>203</v>
      </c>
      <c r="C20" s="35"/>
      <c r="D20" s="41">
        <v>0.3958333333333333</v>
      </c>
      <c r="E20" s="35"/>
      <c r="F20" s="35"/>
      <c r="G20" s="35"/>
      <c r="H20" s="42">
        <v>0.4791666666666667</v>
      </c>
      <c r="I20" s="28"/>
      <c r="J20" s="29"/>
    </row>
    <row r="21" spans="2:10" s="17" customFormat="1" ht="14.25" customHeight="1">
      <c r="B21" s="43" t="s">
        <v>204</v>
      </c>
      <c r="C21" s="44" t="s">
        <v>215</v>
      </c>
      <c r="D21" s="45"/>
      <c r="E21" s="45"/>
      <c r="F21" s="45" t="s">
        <v>205</v>
      </c>
      <c r="G21" s="44" t="s">
        <v>206</v>
      </c>
      <c r="H21" s="46"/>
      <c r="I21" s="46" t="s">
        <v>207</v>
      </c>
      <c r="J21" s="47" t="s">
        <v>248</v>
      </c>
    </row>
    <row r="22" spans="2:10" s="17" customFormat="1" ht="14.25" customHeight="1">
      <c r="B22" s="35"/>
      <c r="C22" s="35"/>
      <c r="D22" s="35"/>
      <c r="E22" s="35"/>
      <c r="F22" s="35"/>
      <c r="G22" s="35"/>
      <c r="H22" s="28"/>
      <c r="I22" s="28"/>
      <c r="J22" s="29" t="s">
        <v>247</v>
      </c>
    </row>
    <row r="23" spans="1:12" s="5" customFormat="1" ht="18.75" customHeight="1">
      <c r="A23" s="149" t="s">
        <v>217</v>
      </c>
      <c r="B23" s="144" t="s">
        <v>183</v>
      </c>
      <c r="C23" s="145" t="s">
        <v>181</v>
      </c>
      <c r="D23" s="144" t="s">
        <v>182</v>
      </c>
      <c r="E23" s="144" t="s">
        <v>23</v>
      </c>
      <c r="F23" s="148" t="s">
        <v>24</v>
      </c>
      <c r="G23" s="144" t="s">
        <v>25</v>
      </c>
      <c r="H23" s="145" t="s">
        <v>178</v>
      </c>
      <c r="I23" s="145" t="s">
        <v>179</v>
      </c>
      <c r="J23" s="150" t="s">
        <v>180</v>
      </c>
      <c r="K23" s="142" t="s">
        <v>218</v>
      </c>
      <c r="L23" s="142" t="s">
        <v>261</v>
      </c>
    </row>
    <row r="24" spans="1:12" s="4" customFormat="1" ht="18.75" customHeight="1">
      <c r="A24" s="149"/>
      <c r="B24" s="144"/>
      <c r="C24" s="145"/>
      <c r="D24" s="144"/>
      <c r="E24" s="144"/>
      <c r="F24" s="145"/>
      <c r="G24" s="144"/>
      <c r="H24" s="145"/>
      <c r="I24" s="145"/>
      <c r="J24" s="150"/>
      <c r="K24" s="142"/>
      <c r="L24" s="142"/>
    </row>
    <row r="25" spans="1:13" s="40" customFormat="1" ht="18.75" customHeight="1">
      <c r="A25" s="91">
        <v>1</v>
      </c>
      <c r="B25" s="55">
        <v>1</v>
      </c>
      <c r="C25" s="62" t="s">
        <v>124</v>
      </c>
      <c r="D25" s="92">
        <v>1999</v>
      </c>
      <c r="E25" s="92" t="s">
        <v>1</v>
      </c>
      <c r="F25" s="72" t="s">
        <v>114</v>
      </c>
      <c r="G25" s="38" t="s">
        <v>113</v>
      </c>
      <c r="H25" s="38">
        <v>0.0004037037037037037</v>
      </c>
      <c r="I25" s="38">
        <v>0.0003973379629629629</v>
      </c>
      <c r="J25" s="89">
        <f aca="true" t="shared" si="0" ref="J25:J48">SUM(H25:I25)</f>
        <v>0.0008010416666666666</v>
      </c>
      <c r="K25" s="37">
        <v>100</v>
      </c>
      <c r="L25" s="92" t="s">
        <v>1</v>
      </c>
      <c r="M25" s="107"/>
    </row>
    <row r="26" spans="1:12" s="40" customFormat="1" ht="18.75" customHeight="1">
      <c r="A26" s="91">
        <f>A25+1</f>
        <v>2</v>
      </c>
      <c r="B26" s="55">
        <v>4</v>
      </c>
      <c r="C26" s="62" t="s">
        <v>111</v>
      </c>
      <c r="D26" s="92">
        <v>1999</v>
      </c>
      <c r="E26" s="92" t="s">
        <v>1</v>
      </c>
      <c r="F26" s="96" t="s">
        <v>38</v>
      </c>
      <c r="G26" s="38" t="s">
        <v>39</v>
      </c>
      <c r="H26" s="38">
        <v>0.0004097222222222222</v>
      </c>
      <c r="I26" s="38">
        <v>0.0003988425925925926</v>
      </c>
      <c r="J26" s="89">
        <f t="shared" si="0"/>
        <v>0.0008085648148148148</v>
      </c>
      <c r="K26" s="37">
        <v>80</v>
      </c>
      <c r="L26" s="92" t="s">
        <v>1</v>
      </c>
    </row>
    <row r="27" spans="1:12" s="40" customFormat="1" ht="18.75" customHeight="1">
      <c r="A27" s="91">
        <f aca="true" t="shared" si="1" ref="A27:A48">A26+1</f>
        <v>3</v>
      </c>
      <c r="B27" s="55">
        <v>16</v>
      </c>
      <c r="C27" s="62" t="s">
        <v>61</v>
      </c>
      <c r="D27" s="92">
        <v>1999</v>
      </c>
      <c r="E27" s="92" t="s">
        <v>1</v>
      </c>
      <c r="F27" s="96" t="s">
        <v>56</v>
      </c>
      <c r="G27" s="38" t="s">
        <v>53</v>
      </c>
      <c r="H27" s="38">
        <v>0.00042118055555555555</v>
      </c>
      <c r="I27" s="38">
        <v>0.00040185185185185186</v>
      </c>
      <c r="J27" s="89">
        <f t="shared" si="0"/>
        <v>0.0008230324074074074</v>
      </c>
      <c r="K27" s="37">
        <v>60</v>
      </c>
      <c r="L27" s="92" t="s">
        <v>1</v>
      </c>
    </row>
    <row r="28" spans="1:12" s="40" customFormat="1" ht="18.75" customHeight="1">
      <c r="A28" s="91">
        <f t="shared" si="1"/>
        <v>4</v>
      </c>
      <c r="B28" s="55">
        <v>9</v>
      </c>
      <c r="C28" s="62" t="s">
        <v>125</v>
      </c>
      <c r="D28" s="92">
        <v>2000</v>
      </c>
      <c r="E28" s="92" t="s">
        <v>1</v>
      </c>
      <c r="F28" s="72" t="s">
        <v>114</v>
      </c>
      <c r="G28" s="38" t="s">
        <v>113</v>
      </c>
      <c r="H28" s="38">
        <v>0.00042048611111111106</v>
      </c>
      <c r="I28" s="38">
        <v>0.0004037037037037037</v>
      </c>
      <c r="J28" s="89">
        <f t="shared" si="0"/>
        <v>0.0008241898148148147</v>
      </c>
      <c r="K28" s="37">
        <v>50</v>
      </c>
      <c r="L28" s="92" t="s">
        <v>1</v>
      </c>
    </row>
    <row r="29" spans="1:12" s="40" customFormat="1" ht="18.75" customHeight="1">
      <c r="A29" s="91">
        <f t="shared" si="1"/>
        <v>5</v>
      </c>
      <c r="B29" s="55">
        <v>6</v>
      </c>
      <c r="C29" s="62" t="s">
        <v>62</v>
      </c>
      <c r="D29" s="92">
        <v>1999</v>
      </c>
      <c r="E29" s="92" t="s">
        <v>1</v>
      </c>
      <c r="F29" s="96" t="s">
        <v>52</v>
      </c>
      <c r="G29" s="38" t="s">
        <v>53</v>
      </c>
      <c r="H29" s="38">
        <v>0.0004215277777777778</v>
      </c>
      <c r="I29" s="38">
        <v>0.00040381944444444444</v>
      </c>
      <c r="J29" s="89">
        <f t="shared" si="0"/>
        <v>0.0008253472222222222</v>
      </c>
      <c r="K29" s="37">
        <v>45</v>
      </c>
      <c r="L29" s="92" t="s">
        <v>1</v>
      </c>
    </row>
    <row r="30" spans="1:12" s="40" customFormat="1" ht="18.75" customHeight="1">
      <c r="A30" s="91">
        <f t="shared" si="1"/>
        <v>6</v>
      </c>
      <c r="B30" s="55">
        <v>5</v>
      </c>
      <c r="C30" s="62" t="s">
        <v>86</v>
      </c>
      <c r="D30" s="92">
        <v>1999</v>
      </c>
      <c r="E30" s="92" t="s">
        <v>3</v>
      </c>
      <c r="F30" s="96" t="s">
        <v>85</v>
      </c>
      <c r="G30" s="38" t="s">
        <v>81</v>
      </c>
      <c r="H30" s="38">
        <v>0.0004239583333333333</v>
      </c>
      <c r="I30" s="38">
        <v>0.0004049768518518519</v>
      </c>
      <c r="J30" s="89">
        <f t="shared" si="0"/>
        <v>0.0008289351851851852</v>
      </c>
      <c r="K30" s="37">
        <v>40</v>
      </c>
      <c r="L30" s="92" t="s">
        <v>1</v>
      </c>
    </row>
    <row r="31" spans="1:13" s="40" customFormat="1" ht="18.75" customHeight="1">
      <c r="A31" s="91">
        <f t="shared" si="1"/>
        <v>7</v>
      </c>
      <c r="B31" s="55">
        <v>20</v>
      </c>
      <c r="C31" s="106" t="s">
        <v>87</v>
      </c>
      <c r="D31" s="94">
        <v>2000</v>
      </c>
      <c r="E31" s="94" t="s">
        <v>3</v>
      </c>
      <c r="F31" s="98" t="s">
        <v>80</v>
      </c>
      <c r="G31" s="38" t="s">
        <v>81</v>
      </c>
      <c r="H31" s="38">
        <v>0.0004383101851851852</v>
      </c>
      <c r="I31" s="38">
        <v>0.00041238425925925926</v>
      </c>
      <c r="J31" s="89">
        <f t="shared" si="0"/>
        <v>0.0008506944444444445</v>
      </c>
      <c r="K31" s="37">
        <v>36</v>
      </c>
      <c r="L31" s="92" t="s">
        <v>3</v>
      </c>
      <c r="M31" s="107"/>
    </row>
    <row r="32" spans="1:12" s="40" customFormat="1" ht="18.75" customHeight="1">
      <c r="A32" s="91">
        <f t="shared" si="1"/>
        <v>8</v>
      </c>
      <c r="B32" s="55">
        <v>7</v>
      </c>
      <c r="C32" s="62" t="s">
        <v>70</v>
      </c>
      <c r="D32" s="92">
        <v>1999</v>
      </c>
      <c r="E32" s="92" t="s">
        <v>3</v>
      </c>
      <c r="F32" s="96" t="s">
        <v>65</v>
      </c>
      <c r="G32" s="38" t="s">
        <v>68</v>
      </c>
      <c r="H32" s="38">
        <v>0.0004391203703703703</v>
      </c>
      <c r="I32" s="38">
        <v>0.00041238425925925926</v>
      </c>
      <c r="J32" s="89">
        <f t="shared" si="0"/>
        <v>0.0008515046296296296</v>
      </c>
      <c r="K32" s="37">
        <v>32</v>
      </c>
      <c r="L32" s="92" t="s">
        <v>3</v>
      </c>
    </row>
    <row r="33" spans="1:12" s="40" customFormat="1" ht="18.75" customHeight="1">
      <c r="A33" s="91">
        <f t="shared" si="1"/>
        <v>9</v>
      </c>
      <c r="B33" s="55">
        <v>10</v>
      </c>
      <c r="C33" s="62" t="s">
        <v>60</v>
      </c>
      <c r="D33" s="92">
        <v>1999</v>
      </c>
      <c r="E33" s="92" t="s">
        <v>1</v>
      </c>
      <c r="F33" s="96" t="s">
        <v>52</v>
      </c>
      <c r="G33" s="38" t="s">
        <v>53</v>
      </c>
      <c r="H33" s="38">
        <v>0.0004335648148148148</v>
      </c>
      <c r="I33" s="38">
        <v>0.0004181712962962963</v>
      </c>
      <c r="J33" s="89">
        <f t="shared" si="0"/>
        <v>0.000851736111111111</v>
      </c>
      <c r="K33" s="37">
        <v>29</v>
      </c>
      <c r="L33" s="92" t="s">
        <v>3</v>
      </c>
    </row>
    <row r="34" spans="1:12" s="40" customFormat="1" ht="18.75" customHeight="1">
      <c r="A34" s="91">
        <f t="shared" si="1"/>
        <v>10</v>
      </c>
      <c r="B34" s="55">
        <v>15</v>
      </c>
      <c r="C34" s="62" t="s">
        <v>5</v>
      </c>
      <c r="D34" s="92">
        <v>2000</v>
      </c>
      <c r="E34" s="92" t="s">
        <v>3</v>
      </c>
      <c r="F34" s="96" t="s">
        <v>80</v>
      </c>
      <c r="G34" s="38" t="s">
        <v>81</v>
      </c>
      <c r="H34" s="38">
        <v>0.0004342592592592593</v>
      </c>
      <c r="I34" s="38">
        <v>0.0004244212962962964</v>
      </c>
      <c r="J34" s="89">
        <f t="shared" si="0"/>
        <v>0.0008586805555555557</v>
      </c>
      <c r="K34" s="37">
        <v>26</v>
      </c>
      <c r="L34" s="92" t="s">
        <v>3</v>
      </c>
    </row>
    <row r="35" spans="1:12" s="40" customFormat="1" ht="18.75" customHeight="1">
      <c r="A35" s="91">
        <f t="shared" si="1"/>
        <v>11</v>
      </c>
      <c r="B35" s="55">
        <v>13</v>
      </c>
      <c r="C35" s="62" t="s">
        <v>10</v>
      </c>
      <c r="D35" s="92">
        <v>2000</v>
      </c>
      <c r="E35" s="92" t="s">
        <v>3</v>
      </c>
      <c r="F35" s="96" t="s">
        <v>80</v>
      </c>
      <c r="G35" s="38" t="s">
        <v>81</v>
      </c>
      <c r="H35" s="38">
        <v>0.00043993055555555555</v>
      </c>
      <c r="I35" s="38">
        <v>0.000424537037037037</v>
      </c>
      <c r="J35" s="89">
        <f t="shared" si="0"/>
        <v>0.0008644675925925926</v>
      </c>
      <c r="K35" s="37">
        <v>24</v>
      </c>
      <c r="L35" s="92" t="s">
        <v>3</v>
      </c>
    </row>
    <row r="36" spans="1:12" s="40" customFormat="1" ht="18.75" customHeight="1">
      <c r="A36" s="91">
        <f t="shared" si="1"/>
        <v>12</v>
      </c>
      <c r="B36" s="55">
        <v>26</v>
      </c>
      <c r="C36" s="62" t="s">
        <v>129</v>
      </c>
      <c r="D36" s="92">
        <v>1999</v>
      </c>
      <c r="E36" s="92" t="s">
        <v>3</v>
      </c>
      <c r="F36" s="72" t="s">
        <v>114</v>
      </c>
      <c r="G36" s="38" t="s">
        <v>113</v>
      </c>
      <c r="H36" s="38">
        <v>0.0004512731481481482</v>
      </c>
      <c r="I36" s="38">
        <v>0.00041712962962962965</v>
      </c>
      <c r="J36" s="89">
        <f t="shared" si="0"/>
        <v>0.0008684027777777778</v>
      </c>
      <c r="K36" s="37">
        <v>22</v>
      </c>
      <c r="L36" s="92" t="s">
        <v>3</v>
      </c>
    </row>
    <row r="37" spans="1:12" s="40" customFormat="1" ht="18.75" customHeight="1">
      <c r="A37" s="91">
        <f t="shared" si="1"/>
        <v>13</v>
      </c>
      <c r="B37" s="55">
        <v>23</v>
      </c>
      <c r="C37" s="62" t="s">
        <v>88</v>
      </c>
      <c r="D37" s="92">
        <v>1999</v>
      </c>
      <c r="E37" s="92" t="s">
        <v>3</v>
      </c>
      <c r="F37" s="96" t="s">
        <v>89</v>
      </c>
      <c r="G37" s="38" t="s">
        <v>81</v>
      </c>
      <c r="H37" s="38">
        <v>0.0004564814814814815</v>
      </c>
      <c r="I37" s="38">
        <v>0.0004149305555555556</v>
      </c>
      <c r="J37" s="89">
        <f t="shared" si="0"/>
        <v>0.0008714120370370371</v>
      </c>
      <c r="K37" s="37">
        <v>20</v>
      </c>
      <c r="L37" s="92" t="s">
        <v>3</v>
      </c>
    </row>
    <row r="38" spans="1:12" s="103" customFormat="1" ht="18.75" customHeight="1">
      <c r="A38" s="91">
        <f t="shared" si="1"/>
        <v>14</v>
      </c>
      <c r="B38" s="55">
        <v>27</v>
      </c>
      <c r="C38" s="62" t="s">
        <v>235</v>
      </c>
      <c r="D38" s="92">
        <v>2000</v>
      </c>
      <c r="E38" s="92" t="s">
        <v>3</v>
      </c>
      <c r="F38" s="72" t="s">
        <v>114</v>
      </c>
      <c r="G38" s="38" t="s">
        <v>113</v>
      </c>
      <c r="H38" s="38">
        <v>0.00045891203703703697</v>
      </c>
      <c r="I38" s="38">
        <v>0.00041620370370370373</v>
      </c>
      <c r="J38" s="89">
        <f t="shared" si="0"/>
        <v>0.0008751157407407408</v>
      </c>
      <c r="K38" s="37">
        <v>18</v>
      </c>
      <c r="L38" s="92" t="s">
        <v>3</v>
      </c>
    </row>
    <row r="39" spans="1:12" s="103" customFormat="1" ht="18.75" customHeight="1">
      <c r="A39" s="91">
        <f t="shared" si="1"/>
        <v>15</v>
      </c>
      <c r="B39" s="55">
        <v>31</v>
      </c>
      <c r="C39" s="62" t="s">
        <v>15</v>
      </c>
      <c r="D39" s="92">
        <v>2000</v>
      </c>
      <c r="E39" s="92" t="s">
        <v>3</v>
      </c>
      <c r="F39" s="96" t="s">
        <v>80</v>
      </c>
      <c r="G39" s="38" t="s">
        <v>147</v>
      </c>
      <c r="H39" s="38">
        <v>0.0004561342592592592</v>
      </c>
      <c r="I39" s="38">
        <v>0.00042638888888888897</v>
      </c>
      <c r="J39" s="89">
        <f t="shared" si="0"/>
        <v>0.0008825231481481481</v>
      </c>
      <c r="K39" s="37">
        <v>16</v>
      </c>
      <c r="L39" s="92" t="s">
        <v>3</v>
      </c>
    </row>
    <row r="40" spans="1:12" s="103" customFormat="1" ht="18.75" customHeight="1">
      <c r="A40" s="91">
        <f t="shared" si="1"/>
        <v>16</v>
      </c>
      <c r="B40" s="55">
        <v>2</v>
      </c>
      <c r="C40" s="62" t="s">
        <v>31</v>
      </c>
      <c r="D40" s="92">
        <v>1999</v>
      </c>
      <c r="E40" s="92" t="s">
        <v>3</v>
      </c>
      <c r="F40" s="96" t="s">
        <v>30</v>
      </c>
      <c r="G40" s="38" t="s">
        <v>28</v>
      </c>
      <c r="H40" s="38">
        <v>0.0004512731481481482</v>
      </c>
      <c r="I40" s="38">
        <v>0.00043449074074074077</v>
      </c>
      <c r="J40" s="89">
        <f t="shared" si="0"/>
        <v>0.000885763888888889</v>
      </c>
      <c r="K40" s="37">
        <v>15</v>
      </c>
      <c r="L40" s="92" t="s">
        <v>3</v>
      </c>
    </row>
    <row r="41" spans="1:12" s="56" customFormat="1" ht="18.75" customHeight="1">
      <c r="A41" s="91">
        <f t="shared" si="1"/>
        <v>17</v>
      </c>
      <c r="B41" s="55">
        <v>25</v>
      </c>
      <c r="C41" s="62" t="s">
        <v>17</v>
      </c>
      <c r="D41" s="92">
        <v>1999</v>
      </c>
      <c r="E41" s="92" t="s">
        <v>3</v>
      </c>
      <c r="F41" s="96" t="s">
        <v>80</v>
      </c>
      <c r="G41" s="38" t="s">
        <v>147</v>
      </c>
      <c r="H41" s="38">
        <v>0.0004699074074074074</v>
      </c>
      <c r="I41" s="38">
        <v>0.00043715277777777784</v>
      </c>
      <c r="J41" s="89">
        <f t="shared" si="0"/>
        <v>0.0009070601851851852</v>
      </c>
      <c r="K41" s="59">
        <f aca="true" t="shared" si="2" ref="K41:K48">K40-1</f>
        <v>14</v>
      </c>
      <c r="L41" s="92" t="s">
        <v>3</v>
      </c>
    </row>
    <row r="42" spans="1:12" s="40" customFormat="1" ht="18.75" customHeight="1">
      <c r="A42" s="91">
        <f t="shared" si="1"/>
        <v>18</v>
      </c>
      <c r="B42" s="55">
        <v>29</v>
      </c>
      <c r="C42" s="62" t="s">
        <v>16</v>
      </c>
      <c r="D42" s="92">
        <v>2000</v>
      </c>
      <c r="E42" s="92" t="s">
        <v>4</v>
      </c>
      <c r="F42" s="96" t="s">
        <v>80</v>
      </c>
      <c r="G42" s="38" t="s">
        <v>147</v>
      </c>
      <c r="H42" s="38">
        <v>0.0004767361111111111</v>
      </c>
      <c r="I42" s="38">
        <v>0.0004380787037037037</v>
      </c>
      <c r="J42" s="89">
        <f t="shared" si="0"/>
        <v>0.0009148148148148148</v>
      </c>
      <c r="K42" s="59">
        <f t="shared" si="2"/>
        <v>13</v>
      </c>
      <c r="L42" s="92" t="s">
        <v>3</v>
      </c>
    </row>
    <row r="43" spans="1:12" s="40" customFormat="1" ht="18.75" customHeight="1">
      <c r="A43" s="91">
        <f t="shared" si="1"/>
        <v>19</v>
      </c>
      <c r="B43" s="55">
        <v>21</v>
      </c>
      <c r="C43" s="62" t="s">
        <v>48</v>
      </c>
      <c r="D43" s="92">
        <v>2000</v>
      </c>
      <c r="E43" s="92" t="s">
        <v>2</v>
      </c>
      <c r="F43" s="96" t="s">
        <v>38</v>
      </c>
      <c r="G43" s="38" t="s">
        <v>39</v>
      </c>
      <c r="H43" s="38">
        <v>0.0004726851851851852</v>
      </c>
      <c r="I43" s="38">
        <v>0.00044374999999999997</v>
      </c>
      <c r="J43" s="89">
        <f t="shared" si="0"/>
        <v>0.0009164351851851852</v>
      </c>
      <c r="K43" s="59">
        <f t="shared" si="2"/>
        <v>12</v>
      </c>
      <c r="L43" s="92" t="s">
        <v>3</v>
      </c>
    </row>
    <row r="44" spans="1:12" s="40" customFormat="1" ht="18.75" customHeight="1">
      <c r="A44" s="91">
        <f t="shared" si="1"/>
        <v>20</v>
      </c>
      <c r="B44" s="55">
        <v>30</v>
      </c>
      <c r="C44" s="62" t="s">
        <v>9</v>
      </c>
      <c r="D44" s="92">
        <v>2000</v>
      </c>
      <c r="E44" s="92" t="s">
        <v>3</v>
      </c>
      <c r="F44" s="96" t="s">
        <v>80</v>
      </c>
      <c r="G44" s="38" t="s">
        <v>147</v>
      </c>
      <c r="H44" s="38">
        <v>0.0004868055555555556</v>
      </c>
      <c r="I44" s="38">
        <v>0.00043819444444444445</v>
      </c>
      <c r="J44" s="89">
        <f t="shared" si="0"/>
        <v>0.000925</v>
      </c>
      <c r="K44" s="59">
        <f t="shared" si="2"/>
        <v>11</v>
      </c>
      <c r="L44" s="92" t="s">
        <v>3</v>
      </c>
    </row>
    <row r="45" spans="1:12" s="40" customFormat="1" ht="18.75" customHeight="1">
      <c r="A45" s="91">
        <f t="shared" si="1"/>
        <v>21</v>
      </c>
      <c r="B45" s="55">
        <v>28</v>
      </c>
      <c r="C45" s="62" t="s">
        <v>8</v>
      </c>
      <c r="D45" s="92">
        <v>1999</v>
      </c>
      <c r="E45" s="92" t="s">
        <v>4</v>
      </c>
      <c r="F45" s="96" t="s">
        <v>80</v>
      </c>
      <c r="G45" s="38" t="s">
        <v>147</v>
      </c>
      <c r="H45" s="38">
        <v>0.0004844907407407407</v>
      </c>
      <c r="I45" s="38">
        <v>0.0004423611111111111</v>
      </c>
      <c r="J45" s="89">
        <f t="shared" si="0"/>
        <v>0.0009268518518518518</v>
      </c>
      <c r="K45" s="59">
        <f t="shared" si="2"/>
        <v>10</v>
      </c>
      <c r="L45" s="92" t="s">
        <v>3</v>
      </c>
    </row>
    <row r="46" spans="1:13" s="40" customFormat="1" ht="18.75" customHeight="1">
      <c r="A46" s="91">
        <f t="shared" si="1"/>
        <v>22</v>
      </c>
      <c r="B46" s="55">
        <v>12</v>
      </c>
      <c r="C46" s="62" t="s">
        <v>76</v>
      </c>
      <c r="D46" s="92">
        <v>1999</v>
      </c>
      <c r="E46" s="92" t="s">
        <v>3</v>
      </c>
      <c r="F46" s="96" t="s">
        <v>74</v>
      </c>
      <c r="G46" s="38" t="s">
        <v>75</v>
      </c>
      <c r="H46" s="38">
        <v>0.0004965277777777777</v>
      </c>
      <c r="I46" s="38">
        <v>0.00044155092592592596</v>
      </c>
      <c r="J46" s="89">
        <f t="shared" si="0"/>
        <v>0.0009380787037037037</v>
      </c>
      <c r="K46" s="59">
        <f t="shared" si="2"/>
        <v>9</v>
      </c>
      <c r="L46" s="92" t="s">
        <v>4</v>
      </c>
      <c r="M46" s="107"/>
    </row>
    <row r="47" spans="1:13" s="103" customFormat="1" ht="18.75" customHeight="1">
      <c r="A47" s="91">
        <f t="shared" si="1"/>
        <v>23</v>
      </c>
      <c r="B47" s="55">
        <v>17</v>
      </c>
      <c r="C47" s="62" t="s">
        <v>128</v>
      </c>
      <c r="D47" s="92">
        <v>1999</v>
      </c>
      <c r="E47" s="92" t="s">
        <v>3</v>
      </c>
      <c r="F47" s="72" t="s">
        <v>114</v>
      </c>
      <c r="G47" s="38" t="s">
        <v>113</v>
      </c>
      <c r="H47" s="38">
        <v>0.00043078703703703703</v>
      </c>
      <c r="I47" s="38">
        <v>0.0006391203703703704</v>
      </c>
      <c r="J47" s="89">
        <f t="shared" si="0"/>
        <v>0.0010699074074074074</v>
      </c>
      <c r="K47" s="59">
        <f t="shared" si="2"/>
        <v>8</v>
      </c>
      <c r="L47" s="59"/>
      <c r="M47" s="108"/>
    </row>
    <row r="48" spans="1:12" s="103" customFormat="1" ht="18.75" customHeight="1">
      <c r="A48" s="91">
        <f t="shared" si="1"/>
        <v>24</v>
      </c>
      <c r="B48" s="55">
        <v>22</v>
      </c>
      <c r="C48" s="62" t="s">
        <v>126</v>
      </c>
      <c r="D48" s="92">
        <v>2000</v>
      </c>
      <c r="E48" s="92" t="s">
        <v>1</v>
      </c>
      <c r="F48" s="72" t="s">
        <v>114</v>
      </c>
      <c r="G48" s="38" t="s">
        <v>113</v>
      </c>
      <c r="H48" s="38">
        <v>0.0004482638888888889</v>
      </c>
      <c r="I48" s="38">
        <v>0.0006549768518518519</v>
      </c>
      <c r="J48" s="89">
        <f t="shared" si="0"/>
        <v>0.0011032407407407408</v>
      </c>
      <c r="K48" s="59">
        <f t="shared" si="2"/>
        <v>7</v>
      </c>
      <c r="L48" s="59"/>
    </row>
    <row r="49" spans="1:9" s="103" customFormat="1" ht="18">
      <c r="A49" s="40"/>
      <c r="B49" s="101"/>
      <c r="F49" s="104"/>
      <c r="I49" s="88"/>
    </row>
    <row r="50" spans="2:12" ht="17.25" customHeight="1">
      <c r="B50" s="59"/>
      <c r="C50" s="60" t="s">
        <v>212</v>
      </c>
      <c r="D50" s="61"/>
      <c r="E50" s="61"/>
      <c r="F50" s="59"/>
      <c r="G50" s="61"/>
      <c r="H50" s="61"/>
      <c r="I50" s="88"/>
      <c r="K50" s="103"/>
      <c r="L50" s="103"/>
    </row>
    <row r="51" spans="2:12" ht="17.25" customHeight="1">
      <c r="B51" s="59"/>
      <c r="C51" s="62"/>
      <c r="D51" s="61"/>
      <c r="E51" s="61"/>
      <c r="F51" s="59"/>
      <c r="G51" s="61"/>
      <c r="H51" s="61"/>
      <c r="I51" s="88"/>
      <c r="K51" s="103"/>
      <c r="L51" s="103"/>
    </row>
    <row r="52" spans="2:9" ht="17.25" customHeight="1">
      <c r="B52" s="52"/>
      <c r="C52" s="63" t="s">
        <v>249</v>
      </c>
      <c r="D52" s="64"/>
      <c r="E52" s="64"/>
      <c r="F52" s="52"/>
      <c r="G52" s="64"/>
      <c r="H52" s="64"/>
      <c r="I52" s="88"/>
    </row>
    <row r="53" spans="2:10" s="4" customFormat="1" ht="17.25" customHeight="1">
      <c r="B53" s="37">
        <v>19</v>
      </c>
      <c r="C53" s="48" t="s">
        <v>77</v>
      </c>
      <c r="D53" s="92">
        <v>1999</v>
      </c>
      <c r="E53" s="92" t="s">
        <v>2</v>
      </c>
      <c r="F53" s="121" t="s">
        <v>74</v>
      </c>
      <c r="G53" s="38" t="s">
        <v>75</v>
      </c>
      <c r="H53" s="88"/>
      <c r="I53" s="69"/>
      <c r="J53" s="89"/>
    </row>
    <row r="54" spans="2:9" ht="17.25" customHeight="1">
      <c r="B54" s="52"/>
      <c r="C54" s="63" t="s">
        <v>250</v>
      </c>
      <c r="D54" s="64"/>
      <c r="E54" s="64"/>
      <c r="F54" s="122"/>
      <c r="G54" s="64"/>
      <c r="H54" s="64"/>
      <c r="I54" s="69"/>
    </row>
    <row r="55" spans="1:10" s="4" customFormat="1" ht="17.25" customHeight="1">
      <c r="A55" s="87"/>
      <c r="B55" s="37">
        <v>11</v>
      </c>
      <c r="C55" s="48" t="s">
        <v>32</v>
      </c>
      <c r="D55" s="92">
        <v>2000</v>
      </c>
      <c r="E55" s="92" t="s">
        <v>4</v>
      </c>
      <c r="F55" s="121" t="s">
        <v>30</v>
      </c>
      <c r="G55" s="38" t="s">
        <v>28</v>
      </c>
      <c r="H55" s="88"/>
      <c r="I55" s="69" t="s">
        <v>259</v>
      </c>
      <c r="J55" s="89"/>
    </row>
    <row r="56" spans="1:10" s="4" customFormat="1" ht="17.25" customHeight="1">
      <c r="A56" s="87"/>
      <c r="B56" s="37">
        <v>14</v>
      </c>
      <c r="C56" s="48" t="s">
        <v>47</v>
      </c>
      <c r="D56" s="92">
        <v>2000</v>
      </c>
      <c r="E56" s="92" t="s">
        <v>112</v>
      </c>
      <c r="F56" s="121" t="s">
        <v>38</v>
      </c>
      <c r="G56" s="38" t="s">
        <v>39</v>
      </c>
      <c r="H56" s="88"/>
      <c r="I56" s="69" t="s">
        <v>260</v>
      </c>
      <c r="J56" s="89"/>
    </row>
    <row r="57" spans="2:10" s="4" customFormat="1" ht="17.25" customHeight="1">
      <c r="B57" s="37">
        <v>18</v>
      </c>
      <c r="C57" s="48" t="s">
        <v>49</v>
      </c>
      <c r="D57" s="92">
        <v>2000</v>
      </c>
      <c r="E57" s="92" t="s">
        <v>2</v>
      </c>
      <c r="F57" s="121" t="s">
        <v>38</v>
      </c>
      <c r="G57" s="38" t="s">
        <v>39</v>
      </c>
      <c r="H57" s="88"/>
      <c r="I57" s="69" t="s">
        <v>258</v>
      </c>
      <c r="J57" s="89"/>
    </row>
    <row r="58" spans="2:10" s="57" customFormat="1" ht="20.25" customHeight="1">
      <c r="B58" s="51"/>
      <c r="C58" s="63" t="s">
        <v>216</v>
      </c>
      <c r="D58" s="52"/>
      <c r="E58" s="52"/>
      <c r="F58" s="123"/>
      <c r="G58" s="54"/>
      <c r="H58" s="53"/>
      <c r="I58" s="102"/>
      <c r="J58" s="39"/>
    </row>
    <row r="59" spans="1:10" s="4" customFormat="1" ht="17.25" customHeight="1">
      <c r="A59" s="87"/>
      <c r="B59" s="100">
        <v>3</v>
      </c>
      <c r="C59" s="48" t="s">
        <v>97</v>
      </c>
      <c r="D59" s="92">
        <v>1999</v>
      </c>
      <c r="E59" s="92" t="s">
        <v>3</v>
      </c>
      <c r="F59" s="121" t="s">
        <v>98</v>
      </c>
      <c r="G59" s="38" t="s">
        <v>234</v>
      </c>
      <c r="H59" s="88"/>
      <c r="I59" s="69" t="s">
        <v>255</v>
      </c>
      <c r="J59" s="89"/>
    </row>
    <row r="60" spans="1:10" s="4" customFormat="1" ht="17.25" customHeight="1">
      <c r="A60" s="87"/>
      <c r="B60" s="100"/>
      <c r="C60" s="63" t="s">
        <v>270</v>
      </c>
      <c r="D60" s="92"/>
      <c r="E60" s="92"/>
      <c r="F60" s="121"/>
      <c r="G60" s="38"/>
      <c r="H60" s="88"/>
      <c r="I60" s="69"/>
      <c r="J60" s="89"/>
    </row>
    <row r="61" spans="1:12" s="40" customFormat="1" ht="18.75" customHeight="1">
      <c r="A61" s="91"/>
      <c r="B61" s="55">
        <v>13</v>
      </c>
      <c r="C61" s="48" t="s">
        <v>10</v>
      </c>
      <c r="D61" s="92">
        <v>2000</v>
      </c>
      <c r="E61" s="92" t="s">
        <v>3</v>
      </c>
      <c r="F61" s="121" t="s">
        <v>80</v>
      </c>
      <c r="G61" s="38" t="s">
        <v>81</v>
      </c>
      <c r="H61" s="38">
        <v>0.00043993055555555555</v>
      </c>
      <c r="I61" s="38" t="s">
        <v>263</v>
      </c>
      <c r="J61" s="89"/>
      <c r="K61" s="37"/>
      <c r="L61" s="92"/>
    </row>
    <row r="62" spans="1:12" s="56" customFormat="1" ht="18.75" customHeight="1">
      <c r="A62" s="91"/>
      <c r="B62" s="55">
        <v>8</v>
      </c>
      <c r="C62" s="48" t="s">
        <v>73</v>
      </c>
      <c r="D62" s="92">
        <v>2000</v>
      </c>
      <c r="E62" s="92" t="s">
        <v>3</v>
      </c>
      <c r="F62" s="121" t="s">
        <v>74</v>
      </c>
      <c r="G62" s="38" t="s">
        <v>75</v>
      </c>
      <c r="H62" s="38">
        <v>0.00047499999999999994</v>
      </c>
      <c r="I62" s="38" t="s">
        <v>266</v>
      </c>
      <c r="J62" s="89"/>
      <c r="K62" s="59"/>
      <c r="L62" s="92"/>
    </row>
    <row r="63" spans="1:13" s="40" customFormat="1" ht="18.75" customHeight="1">
      <c r="A63" s="91"/>
      <c r="B63" s="55">
        <v>24</v>
      </c>
      <c r="C63" s="48" t="s">
        <v>127</v>
      </c>
      <c r="D63" s="92">
        <v>2000</v>
      </c>
      <c r="E63" s="92" t="s">
        <v>3</v>
      </c>
      <c r="F63" s="124" t="s">
        <v>114</v>
      </c>
      <c r="G63" s="38" t="s">
        <v>113</v>
      </c>
      <c r="H63" s="38">
        <v>0.00043622685185185187</v>
      </c>
      <c r="I63" s="38" t="s">
        <v>267</v>
      </c>
      <c r="J63" s="89"/>
      <c r="K63" s="37"/>
      <c r="L63" s="92"/>
      <c r="M63" s="63"/>
    </row>
    <row r="64" spans="2:6" ht="12.75">
      <c r="B64"/>
      <c r="F64"/>
    </row>
    <row r="65" spans="2:6" ht="12.75">
      <c r="B65"/>
      <c r="F65"/>
    </row>
  </sheetData>
  <mergeCells count="17">
    <mergeCell ref="K23:K24"/>
    <mergeCell ref="L23:L24"/>
    <mergeCell ref="D23:D24"/>
    <mergeCell ref="A23:A24"/>
    <mergeCell ref="I23:I24"/>
    <mergeCell ref="E23:E24"/>
    <mergeCell ref="F23:F24"/>
    <mergeCell ref="G23:G24"/>
    <mergeCell ref="H23:H24"/>
    <mergeCell ref="J23:J24"/>
    <mergeCell ref="B5:J5"/>
    <mergeCell ref="B23:B24"/>
    <mergeCell ref="C23:C24"/>
    <mergeCell ref="B1:J1"/>
    <mergeCell ref="B2:J2"/>
    <mergeCell ref="B3:J3"/>
    <mergeCell ref="B4:J4"/>
  </mergeCells>
  <printOptions/>
  <pageMargins left="0.58" right="0.3" top="0.25" bottom="0.37" header="0.17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2012-03-23T09:56:10Z</cp:lastPrinted>
  <dcterms:created xsi:type="dcterms:W3CDTF">1996-10-08T23:32:33Z</dcterms:created>
  <dcterms:modified xsi:type="dcterms:W3CDTF">2012-03-23T10:00:29Z</dcterms:modified>
  <cp:category/>
  <cp:version/>
  <cp:contentType/>
  <cp:contentStatus/>
</cp:coreProperties>
</file>